
<file path=[Content_Types].xml><?xml version="1.0" encoding="utf-8"?>
<Types xmlns="http://schemas.openxmlformats.org/package/2006/content-types">
  <Default Extension="xml" ContentType="application/xml"/>
  <Default Extension="bin" ContentType="application/vnd.ms-office.vbaProject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drawings/drawing4.xml" ContentType="application/vnd.openxmlformats-officedocument.drawing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 codeName="{8C4F1C90-05EB-6A55-5F09-09C24B55AC0B}"/>
  <workbookPr showInkAnnotation="0" codeName="ThisWorkbook" autoCompressPictures="0"/>
  <workbookProtection workbookPassword="81F2" lockStructure="1"/>
  <bookViews>
    <workbookView xWindow="8180" yWindow="80" windowWidth="23000" windowHeight="26740"/>
  </bookViews>
  <sheets>
    <sheet name="ETAT DE FRAIS" sheetId="1" r:id="rId1"/>
    <sheet name="ANNEXE" sheetId="8" r:id="rId2"/>
    <sheet name="FRAIS KM" sheetId="5" r:id="rId3"/>
    <sheet name="indemnites etrangeres" sheetId="3" r:id="rId4"/>
  </sheets>
  <definedNames>
    <definedName name="_xlnm._FilterDatabase" localSheetId="0" hidden="1">'ETAT DE FRAIS'!$A$1:$K$90</definedName>
    <definedName name="apres17h">'indemnites etrangeres'!$A$7:$A$8</definedName>
    <definedName name="essai" localSheetId="1">'FRAIS KM'!#REF!</definedName>
    <definedName name="essai">'FRAIS KM'!#REF!</definedName>
    <definedName name="listetaux">'FRAIS KM'!$A$2:$A$30</definedName>
    <definedName name="listetauxvp" localSheetId="2">'FRAIS KM'!#REF!</definedName>
    <definedName name="marché">'FRAIS KM'!$C$23:$C$25</definedName>
    <definedName name="Z_20913421_A6C3_4C80_88CE_5C0138370E0C_.wvu.Cols" localSheetId="2" hidden="1">'FRAIS KM'!$A:$B</definedName>
    <definedName name="Z_20913421_A6C3_4C80_88CE_5C0138370E0C_.wvu.PrintArea" localSheetId="1" hidden="1">ANNEXE!$A$1:$K$37</definedName>
    <definedName name="Z_20913421_A6C3_4C80_88CE_5C0138370E0C_.wvu.PrintArea" localSheetId="0" hidden="1">'ETAT DE FRAIS'!$A$1:$K$90</definedName>
    <definedName name="Z_D4E34DDC_BCB6_4499_BEFE_FA41A6E70DF9_.wvu.Cols" localSheetId="2" hidden="1">'FRAIS KM'!$A:$B</definedName>
    <definedName name="Z_D4E34DDC_BCB6_4499_BEFE_FA41A6E70DF9_.wvu.PrintArea" localSheetId="1" hidden="1">ANNEXE!$A$1:$K$37</definedName>
    <definedName name="Z_D4E34DDC_BCB6_4499_BEFE_FA41A6E70DF9_.wvu.PrintArea" localSheetId="0" hidden="1">'ETAT DE FRAIS'!$A$1:$K$90</definedName>
    <definedName name="_xlnm.Print_Area" localSheetId="1">ANNEXE!$A$1:$K$37</definedName>
    <definedName name="_xlnm.Print_Area" localSheetId="0">'ETAT DE FRAIS'!$A$1:$K$90</definedName>
  </definedNames>
  <calcPr calcId="140001" fullPrecision="0" concurrentCalc="0"/>
  <customWorkbookViews>
    <customWorkbookView name="Etat de frais" guid="{D4E34DDC-BCB6-4499-BEFE-FA41A6E70DF9}" maximized="1" windowWidth="1276" windowHeight="825" activeSheetId="1" showFormulaBar="0" showComments="commIndAndComment"/>
    <customWorkbookView name="Perso" guid="{20913421-A6C3-4C80-88CE-5C0138370E0C}" maximized="1" windowWidth="1276" windowHeight="825" activeSheetId="1" showFormulaBar="0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1" i="1" l="1"/>
  <c r="J30" i="1"/>
  <c r="J29" i="1"/>
  <c r="J28" i="1"/>
  <c r="J25" i="1"/>
  <c r="J24" i="1"/>
  <c r="I33" i="1"/>
  <c r="I34" i="1"/>
  <c r="C4" i="3"/>
  <c r="G51" i="1"/>
  <c r="D4" i="3"/>
  <c r="H51" i="1"/>
  <c r="C63" i="1"/>
  <c r="E63" i="1"/>
  <c r="G69" i="1"/>
  <c r="G70" i="1"/>
  <c r="G71" i="1"/>
  <c r="G72" i="1"/>
  <c r="G73" i="1"/>
  <c r="G74" i="1"/>
  <c r="G75" i="1"/>
  <c r="G76" i="1"/>
  <c r="G77" i="1"/>
  <c r="G78" i="1"/>
  <c r="M81" i="1"/>
  <c r="J4" i="8"/>
  <c r="G48" i="1"/>
  <c r="B48" i="1"/>
  <c r="J2" i="8"/>
  <c r="B2" i="8"/>
  <c r="F4" i="8"/>
  <c r="B4" i="8"/>
  <c r="K53" i="1"/>
  <c r="J53" i="1"/>
  <c r="I39" i="1"/>
  <c r="I44" i="1"/>
  <c r="K51" i="1"/>
  <c r="H53" i="1"/>
  <c r="H52" i="1"/>
  <c r="J51" i="1"/>
  <c r="G53" i="1"/>
  <c r="G52" i="1"/>
  <c r="I51" i="1"/>
  <c r="I53" i="1"/>
  <c r="H54" i="1"/>
  <c r="I52" i="1"/>
  <c r="I54" i="1"/>
  <c r="I80" i="1"/>
  <c r="G54" i="1"/>
</calcChain>
</file>

<file path=xl/sharedStrings.xml><?xml version="1.0" encoding="utf-8"?>
<sst xmlns="http://schemas.openxmlformats.org/spreadsheetml/2006/main" count="208" uniqueCount="161">
  <si>
    <t>Prénom :</t>
  </si>
  <si>
    <t>date</t>
  </si>
  <si>
    <t>heure</t>
  </si>
  <si>
    <t xml:space="preserve">Cas général </t>
  </si>
  <si>
    <t>Nombre de nuitées</t>
  </si>
  <si>
    <t>Nombre de repas</t>
  </si>
  <si>
    <t>Repas</t>
  </si>
  <si>
    <t>Puissance fiscale véhicule</t>
  </si>
  <si>
    <t>Nombre de Km parcourus A/R</t>
  </si>
  <si>
    <t>Avion</t>
  </si>
  <si>
    <t>Train ou train couchette</t>
  </si>
  <si>
    <t>Véhicule de location</t>
  </si>
  <si>
    <t>Parking</t>
  </si>
  <si>
    <t>Taxi</t>
  </si>
  <si>
    <t>Bus, métro, RER</t>
  </si>
  <si>
    <t>Frais d'inscription aux colloques</t>
  </si>
  <si>
    <t>Nature des frais réels payés par l'agent</t>
  </si>
  <si>
    <t>Facture ou reçu électronique</t>
  </si>
  <si>
    <t>Facture du loueur</t>
  </si>
  <si>
    <t>Ticket ou reçu</t>
  </si>
  <si>
    <t>Facture ou reçu et programme du colloque</t>
  </si>
  <si>
    <t>Joindre un RIB en cas de premier paiement ou de changement de compte bancaire</t>
  </si>
  <si>
    <t>Fait à :</t>
  </si>
  <si>
    <t xml:space="preserve">Date : </t>
  </si>
  <si>
    <t>Titre de transport ou reçu électronique</t>
  </si>
  <si>
    <t>TOTAL</t>
  </si>
  <si>
    <t>Véhicule de 5 CV et moins</t>
  </si>
  <si>
    <t>Véhicule de 6 CV et 7 CV</t>
  </si>
  <si>
    <t>Véhicule de 8 CV et plus</t>
  </si>
  <si>
    <t>LIEU OÙ S’EFFECTUE LE DÉPLACEMENT</t>
  </si>
  <si>
    <t>JUSQU’À 2 000 KM</t>
  </si>
  <si>
    <t>DE 2 001 À 10 000 KM</t>
  </si>
  <si>
    <t>APRÈS 10 000 KM</t>
  </si>
  <si>
    <t>Métropole, Martinique, Guadeloupe, Guyane, La Réunion, Mayotte, Saint-Pierre-et-Miquelon (en euros)</t>
  </si>
  <si>
    <t>Polynésie française (en F CFP)</t>
  </si>
  <si>
    <t xml:space="preserve">Nouvelle-Calédonie (en F CFP) </t>
  </si>
  <si>
    <t xml:space="preserve">Iles Wallis et Futuna (en F CFP) </t>
  </si>
  <si>
    <t xml:space="preserve"> MOTOCYCLETTE (cylindrée supérieure à 125 cm3)</t>
  </si>
  <si>
    <t>VÉLOMOTEUR et autres véhicules à moteur</t>
  </si>
  <si>
    <t>0,09</t>
  </si>
  <si>
    <t>0,12</t>
  </si>
  <si>
    <t>0,18</t>
  </si>
  <si>
    <t>0,23</t>
  </si>
  <si>
    <t>0,25</t>
  </si>
  <si>
    <t>0,31</t>
  </si>
  <si>
    <t>0,32</t>
  </si>
  <si>
    <t>0,35</t>
  </si>
  <si>
    <t>0,39</t>
  </si>
  <si>
    <t>0,43</t>
  </si>
  <si>
    <t>0</t>
  </si>
  <si>
    <t>X</t>
  </si>
  <si>
    <t>ETAT DE FRAIS A REMPLIR A L'ISSUE DE LA MISSION</t>
  </si>
  <si>
    <t xml:space="preserve">           2- Frais réels dus à l'agent </t>
  </si>
  <si>
    <t xml:space="preserve">          1- Frais remboursés sur une base indemnitaire</t>
  </si>
  <si>
    <t xml:space="preserve">          2- Frais de séjour à l'étranger</t>
  </si>
  <si>
    <t>Montant en €</t>
  </si>
  <si>
    <t>Montant en devises</t>
  </si>
  <si>
    <t>Total en €</t>
  </si>
  <si>
    <t>Montant maximum autorisé</t>
  </si>
  <si>
    <t>Indemnités forfaitaires</t>
  </si>
  <si>
    <t>http://www.economie.gouv.fr/dgfip/mission_taux_chancellerie/frais</t>
  </si>
  <si>
    <t>OUI</t>
  </si>
  <si>
    <t>NON</t>
  </si>
  <si>
    <t>Véhicule personnel autorisé en France, dans les pays limitrophes ainsi qu'en Grande-Bretagne, au Portugal et au Pays-Bas</t>
  </si>
  <si>
    <t>IJ 1</t>
  </si>
  <si>
    <t>Départ résidence</t>
  </si>
  <si>
    <t>Lieu de mission</t>
  </si>
  <si>
    <t>Retour résidence</t>
  </si>
  <si>
    <t>Séjour privé</t>
  </si>
  <si>
    <t>Hébergement</t>
  </si>
  <si>
    <t>Repas à titre onéreux</t>
  </si>
  <si>
    <t>C - FRAIS DE TRANSPORT</t>
  </si>
  <si>
    <t>q</t>
  </si>
  <si>
    <t>IJ 2</t>
  </si>
  <si>
    <t>Indemnité kilométrique                             (2ème taux)</t>
  </si>
  <si>
    <r>
      <t>Indemnité journalière (2</t>
    </r>
    <r>
      <rPr>
        <b/>
        <vertAlign val="superscript"/>
        <sz val="7"/>
        <color indexed="8"/>
        <rFont val="Arial"/>
        <family val="2"/>
      </rPr>
      <t>ème</t>
    </r>
    <r>
      <rPr>
        <b/>
        <sz val="7"/>
        <color indexed="8"/>
        <rFont val="Arial"/>
        <family val="2"/>
      </rPr>
      <t xml:space="preserve"> taux)</t>
    </r>
  </si>
  <si>
    <r>
      <t>Indemnité journalière          (1</t>
    </r>
    <r>
      <rPr>
        <b/>
        <vertAlign val="superscript"/>
        <sz val="7"/>
        <color indexed="8"/>
        <rFont val="Arial"/>
        <family val="2"/>
      </rPr>
      <t>er</t>
    </r>
    <r>
      <rPr>
        <b/>
        <sz val="7"/>
        <color indexed="8"/>
        <rFont val="Arial"/>
        <family val="2"/>
      </rPr>
      <t xml:space="preserve"> taux)</t>
    </r>
  </si>
  <si>
    <t>Taux 1</t>
  </si>
  <si>
    <t>Taux 2</t>
  </si>
  <si>
    <t>* à utiliser en cas de modification du taux de chancellerie pendant la mission</t>
  </si>
  <si>
    <t>Montant 2ème taux *</t>
  </si>
  <si>
    <r>
      <rPr>
        <b/>
        <sz val="12"/>
        <color indexed="10"/>
        <rFont val="Calibri"/>
        <family val="2"/>
      </rPr>
      <t>si l'indemnité est en euro</t>
    </r>
    <r>
      <rPr>
        <sz val="12"/>
        <color indexed="10"/>
        <rFont val="Calibri"/>
        <family val="2"/>
      </rPr>
      <t xml:space="preserve"> ne pas mettre de taux de change mais 1</t>
    </r>
  </si>
  <si>
    <t>Liens vers le site officiel</t>
  </si>
  <si>
    <t>Taux de change</t>
  </si>
  <si>
    <t>Taux</t>
  </si>
  <si>
    <r>
      <rPr>
        <b/>
        <sz val="9"/>
        <color indexed="8"/>
        <rFont val="Arial"/>
        <family val="2"/>
      </rPr>
      <t>Itinéraire</t>
    </r>
    <r>
      <rPr>
        <sz val="9"/>
        <color indexed="8"/>
        <rFont val="Arial"/>
        <family val="2"/>
      </rPr>
      <t xml:space="preserve"> (indiquer la résidence de départ, le lieu de mission, la résidence de retour, les points d'arrêt et les séjours privés)</t>
    </r>
    <r>
      <rPr>
        <b/>
        <sz val="8"/>
        <color indexed="8"/>
        <rFont val="Arial"/>
        <family val="2"/>
      </rPr>
      <t xml:space="preserve"> </t>
    </r>
    <r>
      <rPr>
        <b/>
        <sz val="8"/>
        <color indexed="10"/>
        <rFont val="Arial"/>
        <family val="2"/>
      </rPr>
      <t>(1)</t>
    </r>
  </si>
  <si>
    <t xml:space="preserve">Signature du bénéficiaire </t>
  </si>
  <si>
    <t>Arrivée</t>
  </si>
  <si>
    <t>Départ</t>
  </si>
  <si>
    <r>
      <t xml:space="preserve">Cas particulier des experts et personnalités scientifiques : </t>
    </r>
    <r>
      <rPr>
        <b/>
        <sz val="9"/>
        <rFont val="Arial"/>
        <family val="2"/>
      </rPr>
      <t>justificatifs de dépenses à produire et à conserver par le directeur d'unité</t>
    </r>
  </si>
  <si>
    <t>1er taux</t>
  </si>
  <si>
    <t>2ème taux</t>
  </si>
  <si>
    <r>
      <t xml:space="preserve">- chambre simple   </t>
    </r>
    <r>
      <rPr>
        <b/>
        <sz val="9"/>
        <rFont val="Arial"/>
        <family val="2"/>
      </rPr>
      <t xml:space="preserve">   120 €</t>
    </r>
  </si>
  <si>
    <r>
      <t xml:space="preserve">- chambre double    </t>
    </r>
    <r>
      <rPr>
        <b/>
        <sz val="9"/>
        <rFont val="Arial"/>
        <family val="2"/>
      </rPr>
      <t xml:space="preserve">  130 €</t>
    </r>
  </si>
  <si>
    <r>
      <t xml:space="preserve">- chambre simple     </t>
    </r>
    <r>
      <rPr>
        <b/>
        <sz val="9"/>
        <rFont val="Arial"/>
        <family val="2"/>
      </rPr>
      <t xml:space="preserve">   90 €</t>
    </r>
  </si>
  <si>
    <r>
      <t xml:space="preserve">- chambre double      </t>
    </r>
    <r>
      <rPr>
        <b/>
        <sz val="9"/>
        <rFont val="Arial"/>
        <family val="2"/>
      </rPr>
      <t>110 €</t>
    </r>
  </si>
  <si>
    <r>
      <t xml:space="preserve">A titre onéreux    </t>
    </r>
    <r>
      <rPr>
        <b/>
        <sz val="9"/>
        <rFont val="Arial"/>
        <family val="2"/>
      </rPr>
      <t>15,25 €</t>
    </r>
  </si>
  <si>
    <r>
      <t xml:space="preserve">Experts scientifiques extérieurs à l'administration, remboursement aux frais réels dans la limite de </t>
    </r>
    <r>
      <rPr>
        <b/>
        <sz val="9"/>
        <rFont val="Arial"/>
        <family val="2"/>
      </rPr>
      <t>30,50 €</t>
    </r>
  </si>
  <si>
    <t>Prévu dans l'instruction (facture ou reçu)</t>
  </si>
  <si>
    <t>Justificatifs à produire et à conserver par le directeur d'unité</t>
  </si>
  <si>
    <t>JE CERTIFIE A TOUS EGARDS L'EXACTITUDE DU PRESENT ETAT ET LA PRESENCE DES JUSTIFICATIFS REQUIS</t>
  </si>
  <si>
    <t xml:space="preserve">Indemnité kilométrique                </t>
  </si>
  <si>
    <t>Montant 1er taux</t>
  </si>
  <si>
    <t xml:space="preserve">Arrêté du 3 juillet 2006 fixant les taux des indemnités de mission </t>
  </si>
  <si>
    <t>Contrôle effectué par le gestion du laboratoire</t>
  </si>
  <si>
    <r>
      <t>Hébergement à titre onéreux :</t>
    </r>
    <r>
      <rPr>
        <b/>
        <sz val="9"/>
        <color indexed="10"/>
        <rFont val="Arial"/>
        <family val="2"/>
      </rPr>
      <t xml:space="preserve"> </t>
    </r>
    <r>
      <rPr>
        <b/>
        <sz val="8"/>
        <color indexed="60"/>
        <rFont val="Arial"/>
        <family val="2"/>
      </rPr>
      <t xml:space="preserve">facture d'hôtel </t>
    </r>
    <r>
      <rPr>
        <b/>
        <sz val="8"/>
        <rFont val="Arial"/>
        <family val="2"/>
      </rPr>
      <t>à produire et à conserver par le directeur d'unité</t>
    </r>
  </si>
  <si>
    <t>ANNEXE A L'ETAT DE FRAIS DE MISSION</t>
  </si>
  <si>
    <r>
      <rPr>
        <b/>
        <sz val="9"/>
        <color indexed="8"/>
        <rFont val="Arial"/>
        <family val="2"/>
      </rPr>
      <t>Itinéraire</t>
    </r>
    <r>
      <rPr>
        <sz val="9"/>
        <color indexed="8"/>
        <rFont val="Arial"/>
        <family val="2"/>
      </rPr>
      <t xml:space="preserve"> (indiquer la résidence de départ, le lieu de mission, la résidence de retour, les points d'arrêt et les séjours privés)</t>
    </r>
  </si>
  <si>
    <t>http://www.economie.gouv.fr/dgfip/taux_chancellerie_change</t>
  </si>
  <si>
    <t xml:space="preserve">           1- Frais de séjour en France métropolitaine</t>
  </si>
  <si>
    <t>Hors marché</t>
  </si>
  <si>
    <r>
      <rPr>
        <b/>
        <sz val="10"/>
        <rFont val="Arial"/>
        <family val="2"/>
      </rPr>
      <t xml:space="preserve">Hébergement </t>
    </r>
    <r>
      <rPr>
        <sz val="10"/>
        <rFont val="Arial"/>
        <family val="2"/>
      </rPr>
      <t>:</t>
    </r>
    <r>
      <rPr>
        <sz val="10"/>
        <color indexed="8"/>
        <rFont val="Arial"/>
        <family val="2"/>
      </rPr>
      <t xml:space="preserve"> </t>
    </r>
    <r>
      <rPr>
        <b/>
        <i/>
        <sz val="9"/>
        <color indexed="60"/>
        <rFont val="Arial"/>
        <family val="2"/>
      </rPr>
      <t xml:space="preserve">Facture d'hôtel </t>
    </r>
    <r>
      <rPr>
        <b/>
        <i/>
        <sz val="9"/>
        <rFont val="Arial"/>
        <family val="2"/>
      </rPr>
      <t>à produire et à conserver par le directeur d'unité</t>
    </r>
  </si>
  <si>
    <r>
      <t xml:space="preserve">Taux forfaitaire de </t>
    </r>
    <r>
      <rPr>
        <b/>
        <sz val="9"/>
        <rFont val="Arial"/>
        <family val="2"/>
      </rPr>
      <t>60 €</t>
    </r>
  </si>
  <si>
    <t>Montant total nuitée(s)</t>
  </si>
  <si>
    <t>ou</t>
  </si>
  <si>
    <r>
      <t>Si impossibilité du titulaire du marché d'hébergement</t>
    </r>
    <r>
      <rPr>
        <b/>
        <sz val="9"/>
        <color rgb="FFFF0000"/>
        <rFont val="Arial"/>
        <family val="2"/>
      </rPr>
      <t xml:space="preserve"> </t>
    </r>
    <r>
      <rPr>
        <b/>
        <vertAlign val="superscript"/>
        <sz val="10"/>
        <color rgb="FFFF0000"/>
        <rFont val="Arial"/>
        <family val="2"/>
      </rPr>
      <t>(3)</t>
    </r>
    <r>
      <rPr>
        <b/>
        <sz val="9"/>
        <color indexed="8"/>
        <rFont val="Arial"/>
        <family val="2"/>
      </rPr>
      <t xml:space="preserve"> :                         </t>
    </r>
  </si>
  <si>
    <t>Montant total repas</t>
  </si>
  <si>
    <r>
      <t>de fournir la prestation demandée</t>
    </r>
    <r>
      <rPr>
        <b/>
        <i/>
        <sz val="10"/>
        <color indexed="8"/>
        <rFont val="Arial"/>
        <family val="2"/>
      </rPr>
      <t xml:space="preserve"> </t>
    </r>
    <r>
      <rPr>
        <b/>
        <i/>
        <vertAlign val="superscript"/>
        <sz val="10"/>
        <color rgb="FFFF0000"/>
        <rFont val="Arial"/>
        <family val="2"/>
      </rPr>
      <t>(4)</t>
    </r>
  </si>
  <si>
    <r>
      <t xml:space="preserve">imprévisibilité de la mission </t>
    </r>
    <r>
      <rPr>
        <b/>
        <i/>
        <vertAlign val="superscript"/>
        <sz val="10"/>
        <color rgb="FFFF0000"/>
        <rFont val="Arial"/>
        <family val="2"/>
      </rPr>
      <t>(5)</t>
    </r>
  </si>
  <si>
    <r>
      <t>En IDF remboursement aux frais réels dans la limite de</t>
    </r>
    <r>
      <rPr>
        <vertAlign val="superscript"/>
        <sz val="9"/>
        <color indexed="10"/>
        <rFont val="Arial"/>
        <family val="2"/>
      </rPr>
      <t xml:space="preserve"> </t>
    </r>
    <r>
      <rPr>
        <b/>
        <vertAlign val="superscript"/>
        <sz val="10"/>
        <color indexed="10"/>
        <rFont val="Arial"/>
        <family val="2"/>
      </rPr>
      <t>(6)</t>
    </r>
  </si>
  <si>
    <r>
      <t xml:space="preserve">Hors IDF remboursement aux frais réels dans la limite de </t>
    </r>
    <r>
      <rPr>
        <b/>
        <vertAlign val="superscript"/>
        <sz val="9"/>
        <color indexed="10"/>
        <rFont val="Arial"/>
        <family val="2"/>
      </rPr>
      <t>(6)</t>
    </r>
  </si>
  <si>
    <r>
      <t xml:space="preserve">A titre onéreux mais pris dans un restaurant administratif ou assimilé   </t>
    </r>
    <r>
      <rPr>
        <b/>
        <sz val="9"/>
        <rFont val="Arial"/>
        <family val="2"/>
      </rPr>
      <t>7,63 €</t>
    </r>
  </si>
  <si>
    <t>Nombre                                     de nuitée(s) ou repas                     (1er taux)</t>
  </si>
  <si>
    <t>Facture ou reçu</t>
  </si>
  <si>
    <t>Nom d'usage</t>
  </si>
  <si>
    <r>
      <t>Experts scientifiques extérieurs à l'administration, remboursement aux frais réels dans la limite de</t>
    </r>
    <r>
      <rPr>
        <b/>
        <sz val="9"/>
        <rFont val="Arial"/>
        <family val="2"/>
      </rPr>
      <t xml:space="preserve"> 120 € (privilégier le recours au marché)</t>
    </r>
  </si>
  <si>
    <t>Péage autoroute</t>
  </si>
  <si>
    <t>Pas de justificatif à produire, remboursement sur la base du tarif transport public</t>
  </si>
  <si>
    <t>Autres (indiquer le détail dans observations)</t>
  </si>
  <si>
    <t>Code division :</t>
  </si>
  <si>
    <t>de</t>
  </si>
  <si>
    <t>à</t>
  </si>
  <si>
    <r>
      <rPr>
        <b/>
        <sz val="11"/>
        <color indexed="8"/>
        <rFont val="Arial"/>
        <family val="2"/>
      </rPr>
      <t>Nom d'usage :</t>
    </r>
    <r>
      <rPr>
        <sz val="11"/>
        <color indexed="8"/>
        <rFont val="Arial"/>
        <family val="2"/>
      </rPr>
      <t xml:space="preserve"> </t>
    </r>
  </si>
  <si>
    <t xml:space="preserve"> N° de mission Geslab</t>
  </si>
  <si>
    <r>
      <rPr>
        <b/>
        <i/>
        <sz val="9"/>
        <rFont val="Arial"/>
        <family val="2"/>
      </rPr>
      <t>(1)</t>
    </r>
    <r>
      <rPr>
        <b/>
        <i/>
        <sz val="9"/>
        <color indexed="10"/>
        <rFont val="Arial"/>
        <family val="2"/>
      </rPr>
      <t xml:space="preserve"> </t>
    </r>
    <r>
      <rPr>
        <b/>
        <i/>
        <sz val="9"/>
        <color indexed="8"/>
        <rFont val="Arial"/>
        <family val="2"/>
      </rPr>
      <t>compléter l'annexe 1 si nécessaire</t>
    </r>
  </si>
  <si>
    <t>Matricule :</t>
  </si>
  <si>
    <t>Nom d'usage :</t>
  </si>
  <si>
    <r>
      <rPr>
        <b/>
        <sz val="11"/>
        <rFont val="Arial"/>
        <family val="2"/>
      </rPr>
      <t>F - OBSERVATIONS</t>
    </r>
    <r>
      <rPr>
        <sz val="8"/>
        <rFont val="Arial"/>
        <family val="2"/>
      </rPr>
      <t xml:space="preserve"> relatives aux modifications apportées à l'ordre de mission et renseignements propres à faciliter la liquidation de la mission par le SFC</t>
    </r>
  </si>
  <si>
    <t>D - CALCUL DES INDEMNITES par application du barème et en fonction des justificatifs produits</t>
  </si>
  <si>
    <t>E - MONTANT dont le remboursement est demandé</t>
  </si>
  <si>
    <t>Version 5.3 du 04/01/2016</t>
  </si>
  <si>
    <t>Taxe de séjour</t>
  </si>
  <si>
    <t>Montant total</t>
  </si>
  <si>
    <r>
      <t xml:space="preserve">Montant de la taxe acquittée </t>
    </r>
    <r>
      <rPr>
        <b/>
        <i/>
        <sz val="8"/>
        <color rgb="FFFF0000"/>
        <rFont val="Arial"/>
        <family val="2"/>
      </rPr>
      <t>(7)</t>
    </r>
  </si>
  <si>
    <t>(8) joindre la décision à l'état de frais</t>
  </si>
  <si>
    <r>
      <t>Personnalités scientifiques</t>
    </r>
    <r>
      <rPr>
        <sz val="9"/>
        <color indexed="60"/>
        <rFont val="Arial"/>
        <family val="2"/>
      </rPr>
      <t xml:space="preserve"> </t>
    </r>
    <r>
      <rPr>
        <b/>
        <u/>
        <sz val="9"/>
        <color indexed="60"/>
        <rFont val="Arial"/>
        <family val="2"/>
      </rPr>
      <t>sur présentation de la décision</t>
    </r>
    <r>
      <rPr>
        <sz val="9"/>
        <color indexed="60"/>
        <rFont val="Arial"/>
        <family val="2"/>
      </rPr>
      <t xml:space="preserve"> expresse du Président ou DGDR</t>
    </r>
    <r>
      <rPr>
        <b/>
        <sz val="9"/>
        <color indexed="60"/>
        <rFont val="Arial"/>
        <family val="2"/>
      </rPr>
      <t xml:space="preserve"> </t>
    </r>
    <r>
      <rPr>
        <b/>
        <vertAlign val="superscript"/>
        <sz val="10"/>
        <color rgb="FFFF0000"/>
        <rFont val="Arial"/>
        <family val="2"/>
      </rPr>
      <t>(8)</t>
    </r>
  </si>
  <si>
    <r>
      <t>Personnalités scientifiques</t>
    </r>
    <r>
      <rPr>
        <sz val="9"/>
        <color indexed="60"/>
        <rFont val="Arial"/>
        <family val="2"/>
      </rPr>
      <t xml:space="preserve"> </t>
    </r>
    <r>
      <rPr>
        <b/>
        <u/>
        <sz val="9"/>
        <color indexed="60"/>
        <rFont val="Arial"/>
        <family val="2"/>
      </rPr>
      <t>sur présentation de la décision</t>
    </r>
    <r>
      <rPr>
        <sz val="9"/>
        <color indexed="60"/>
        <rFont val="Arial"/>
        <family val="2"/>
      </rPr>
      <t xml:space="preserve"> expresse du Président ou DGDR  </t>
    </r>
    <r>
      <rPr>
        <b/>
        <vertAlign val="superscript"/>
        <sz val="9"/>
        <color rgb="FFFF0000"/>
        <rFont val="Arial"/>
        <family val="2"/>
      </rPr>
      <t>(8)</t>
    </r>
  </si>
  <si>
    <r>
      <t xml:space="preserve">Nombre                                     de nuitée(s) ou repas                 (2ème taux) </t>
    </r>
    <r>
      <rPr>
        <b/>
        <vertAlign val="superscript"/>
        <sz val="10"/>
        <color indexed="10"/>
        <rFont val="Arial"/>
        <family val="2"/>
      </rPr>
      <t>(9)</t>
    </r>
  </si>
  <si>
    <r>
      <t xml:space="preserve">Repas à titre onéreux le jour du départ </t>
    </r>
    <r>
      <rPr>
        <b/>
        <sz val="8"/>
        <color rgb="FFFF0000"/>
        <rFont val="Arial"/>
        <family val="2"/>
      </rPr>
      <t>(10)</t>
    </r>
  </si>
  <si>
    <r>
      <rPr>
        <b/>
        <i/>
        <sz val="8"/>
        <color indexed="8"/>
        <rFont val="Arial"/>
        <family val="2"/>
      </rPr>
      <t>(9)</t>
    </r>
    <r>
      <rPr>
        <i/>
        <sz val="8"/>
        <color indexed="8"/>
        <rFont val="Arial"/>
        <family val="2"/>
      </rPr>
      <t xml:space="preserve"> à utiliser en cas de modification du taux de chancellerie pendant la mission</t>
    </r>
  </si>
  <si>
    <r>
      <rPr>
        <b/>
        <i/>
        <sz val="9"/>
        <color theme="1"/>
        <rFont val="Arial"/>
        <family val="2"/>
      </rPr>
      <t>(10)</t>
    </r>
    <r>
      <rPr>
        <i/>
        <sz val="9"/>
        <color theme="1"/>
        <rFont val="Arial"/>
        <family val="2"/>
      </rPr>
      <t xml:space="preserve"> retour au domicile avant 12h : aucun repas- entre 12h et 21h : 17,5% de l'indemnité journalière - après 21h : 35% de l'indemnité journalière</t>
    </r>
  </si>
  <si>
    <r>
      <t xml:space="preserve">Produire </t>
    </r>
    <r>
      <rPr>
        <b/>
        <sz val="9"/>
        <color rgb="FF993300"/>
        <rFont val="Arial"/>
        <family val="2"/>
      </rPr>
      <t>la copie de l'attestation d'assurance</t>
    </r>
    <r>
      <rPr>
        <b/>
        <sz val="9"/>
        <color rgb="FFFF3300"/>
        <rFont val="Arial"/>
        <family val="2"/>
      </rPr>
      <t xml:space="preserve"> </t>
    </r>
    <r>
      <rPr>
        <sz val="9"/>
        <rFont val="Arial"/>
        <family val="2"/>
      </rPr>
      <t>garantissant de manière illimitée la responsabilité de l'agent au titre de tous dommages qui seraient causés par l'utilisation du véhicule à des fins professionnelles,</t>
    </r>
    <r>
      <rPr>
        <sz val="9"/>
        <color rgb="FF993300"/>
        <rFont val="Arial"/>
        <family val="2"/>
      </rPr>
      <t xml:space="preserve"> </t>
    </r>
    <r>
      <rPr>
        <b/>
        <sz val="9"/>
        <color rgb="FF993300"/>
        <rFont val="Arial"/>
        <family val="2"/>
      </rPr>
      <t>la copie de la carte grise, la copie du permis de conduire valide</t>
    </r>
    <r>
      <rPr>
        <sz val="9"/>
        <rFont val="Arial"/>
        <family val="2"/>
      </rPr>
      <t xml:space="preserve"> </t>
    </r>
    <r>
      <rPr>
        <b/>
        <vertAlign val="superscript"/>
        <sz val="9"/>
        <color rgb="FFFF0000"/>
        <rFont val="Arial"/>
        <family val="2"/>
      </rPr>
      <t xml:space="preserve">(11)                                                               </t>
    </r>
    <r>
      <rPr>
        <b/>
        <sz val="9"/>
        <rFont val="Arial"/>
        <family val="2"/>
      </rPr>
      <t xml:space="preserve">      </t>
    </r>
    <r>
      <rPr>
        <b/>
        <u/>
        <sz val="9"/>
        <rFont val="Arial"/>
        <family val="2"/>
      </rPr>
      <t xml:space="preserve">   </t>
    </r>
    <r>
      <rPr>
        <u/>
        <sz val="9"/>
        <rFont val="Arial"/>
        <family val="2"/>
      </rPr>
      <t>Justificatifs à produire annuellement par l'agent et à conserver par le directeur d'unité</t>
    </r>
  </si>
  <si>
    <r>
      <rPr>
        <b/>
        <i/>
        <sz val="9"/>
        <color theme="1"/>
        <rFont val="Arial"/>
        <family val="2"/>
      </rPr>
      <t xml:space="preserve">  (11)</t>
    </r>
    <r>
      <rPr>
        <i/>
        <sz val="9"/>
        <color theme="1"/>
        <rFont val="Arial"/>
        <family val="2"/>
      </rPr>
      <t xml:space="preserve"> pour être autorisé à utiliser son véhicule personnel à des fins professionnelles</t>
    </r>
  </si>
  <si>
    <r>
      <t xml:space="preserve">Carburant des véhicules de location </t>
    </r>
    <r>
      <rPr>
        <b/>
        <vertAlign val="superscript"/>
        <sz val="10"/>
        <color rgb="FFFF0000"/>
        <rFont val="Arial"/>
        <family val="2"/>
      </rPr>
      <t>(12)</t>
    </r>
  </si>
  <si>
    <r>
      <rPr>
        <b/>
        <i/>
        <sz val="8"/>
        <color theme="1"/>
        <rFont val="Arial"/>
        <family val="2"/>
      </rPr>
      <t>(12)</t>
    </r>
    <r>
      <rPr>
        <i/>
        <sz val="8"/>
        <color theme="1"/>
        <rFont val="Arial"/>
        <family val="2"/>
      </rPr>
      <t xml:space="preserve"> pour les véhicules administratifs, les frais de carburant doivent être réglés à l'aide de la carte de carburant souscrite par le CNRS, dont est doté le véhicule</t>
    </r>
  </si>
  <si>
    <r>
      <t xml:space="preserve">(3) </t>
    </r>
    <r>
      <rPr>
        <b/>
        <i/>
        <sz val="8"/>
        <rFont val="Arial"/>
        <family val="2"/>
      </rPr>
      <t>cocher la case correspondante</t>
    </r>
  </si>
  <si>
    <r>
      <t>(4)</t>
    </r>
    <r>
      <rPr>
        <b/>
        <i/>
        <vertAlign val="superscript"/>
        <sz val="8"/>
        <color indexed="8"/>
        <rFont val="Arial"/>
        <family val="2"/>
      </rPr>
      <t xml:space="preserve"> </t>
    </r>
    <r>
      <rPr>
        <b/>
        <i/>
        <sz val="8"/>
        <color indexed="8"/>
        <rFont val="Arial"/>
        <family val="2"/>
      </rPr>
      <t>joindre une attestation</t>
    </r>
    <r>
      <rPr>
        <b/>
        <i/>
        <sz val="8"/>
        <color indexed="60"/>
        <rFont val="Arial"/>
        <family val="2"/>
      </rPr>
      <t xml:space="preserve"> du titulaire du marché d'hébergement de passage hors marché</t>
    </r>
  </si>
  <si>
    <r>
      <t>(5) l'appréciation de l'imprévisibilité de la mission relève du directeur d'unité                                                                                                                                                                   (6) si chambre double</t>
    </r>
    <r>
      <rPr>
        <i/>
        <sz val="8"/>
        <color indexed="8"/>
        <rFont val="Arial"/>
        <family val="2"/>
      </rPr>
      <t xml:space="preserve"> indiquer le nom et matricule de la seconde personne dans la zone observations                                                                                                                                               </t>
    </r>
    <r>
      <rPr>
        <b/>
        <i/>
        <sz val="8"/>
        <color indexed="8"/>
        <rFont val="Arial"/>
        <family val="2"/>
      </rPr>
      <t>(7) En cas de demande de remboursement de la taxe de séjour</t>
    </r>
    <r>
      <rPr>
        <i/>
        <sz val="8"/>
        <color indexed="8"/>
        <rFont val="Arial"/>
        <family val="2"/>
      </rPr>
      <t xml:space="preserve"> acquittée par l'agent (uniquement si recours au marché d'hébergement), la taxe de séjour est remboursable sur la base d'un justificatif à concerver par le directeur d'unité dans la limite du plafond du marché</t>
    </r>
  </si>
  <si>
    <t xml:space="preserve">Montant </t>
  </si>
  <si>
    <t>A - FRAIS DE RESTAURATION ET D'HEBERGEMENT A REMBOURSER A L'AGENT</t>
  </si>
  <si>
    <t xml:space="preserve"> Signature du Responsable de groupe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</si>
</sst>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0.000"/>
    <numFmt numFmtId="166" formatCode="dd/mm/yy;@"/>
    <numFmt numFmtId="167" formatCode="h:mm;@"/>
    <numFmt numFmtId="168" formatCode="#,##0.00_ ;\-#,##0.00\ "/>
    <numFmt numFmtId="169" formatCode="0.00000"/>
    <numFmt numFmtId="170" formatCode="0_ ;\-0\ "/>
  </numFmts>
  <fonts count="84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i/>
      <sz val="8"/>
      <color indexed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color indexed="10"/>
      <name val="Calibri"/>
      <family val="2"/>
    </font>
    <font>
      <b/>
      <sz val="11"/>
      <name val="Arial"/>
      <family val="2"/>
    </font>
    <font>
      <sz val="12"/>
      <color indexed="10"/>
      <name val="Calibri"/>
      <family val="2"/>
    </font>
    <font>
      <b/>
      <sz val="9"/>
      <color indexed="10"/>
      <name val="Arial"/>
      <family val="2"/>
    </font>
    <font>
      <b/>
      <i/>
      <sz val="9"/>
      <color indexed="8"/>
      <name val="Arial"/>
      <family val="2"/>
    </font>
    <font>
      <b/>
      <sz val="7"/>
      <color indexed="8"/>
      <name val="Arial"/>
      <family val="2"/>
    </font>
    <font>
      <b/>
      <sz val="9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b/>
      <vertAlign val="superscript"/>
      <sz val="10"/>
      <color indexed="10"/>
      <name val="Arial"/>
      <family val="2"/>
    </font>
    <font>
      <vertAlign val="superscript"/>
      <sz val="9"/>
      <color indexed="10"/>
      <name val="Arial"/>
      <family val="2"/>
    </font>
    <font>
      <i/>
      <sz val="9"/>
      <color indexed="8"/>
      <name val="Arial"/>
      <family val="2"/>
    </font>
    <font>
      <b/>
      <vertAlign val="superscript"/>
      <sz val="7"/>
      <color indexed="8"/>
      <name val="Arial"/>
      <family val="2"/>
    </font>
    <font>
      <b/>
      <i/>
      <sz val="9"/>
      <name val="Arial"/>
      <family val="2"/>
    </font>
    <font>
      <b/>
      <i/>
      <sz val="9"/>
      <color indexed="10"/>
      <name val="Arial"/>
      <family val="2"/>
    </font>
    <font>
      <b/>
      <i/>
      <vertAlign val="superscript"/>
      <sz val="8"/>
      <color indexed="8"/>
      <name val="Arial"/>
      <family val="2"/>
    </font>
    <font>
      <b/>
      <i/>
      <sz val="9"/>
      <color indexed="60"/>
      <name val="Arial"/>
      <family val="2"/>
    </font>
    <font>
      <b/>
      <sz val="8"/>
      <color indexed="6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vertAlign val="superscript"/>
      <sz val="9"/>
      <color indexed="10"/>
      <name val="Arial"/>
      <family val="2"/>
    </font>
    <font>
      <sz val="9"/>
      <color indexed="60"/>
      <name val="Arial"/>
      <family val="2"/>
    </font>
    <font>
      <b/>
      <u/>
      <sz val="9"/>
      <color indexed="6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7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Arial"/>
      <family val="2"/>
    </font>
    <font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i/>
      <sz val="9"/>
      <color rgb="FFC0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color rgb="FFC00000"/>
      <name val="Arial"/>
      <family val="2"/>
    </font>
    <font>
      <sz val="16"/>
      <color theme="1"/>
      <name val="Wingdings"/>
      <charset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b/>
      <sz val="16"/>
      <color rgb="FFFF0000"/>
      <name val="Calibri"/>
      <family val="2"/>
    </font>
    <font>
      <b/>
      <sz val="14"/>
      <color rgb="FFFF0000"/>
      <name val="Calibri"/>
      <family val="2"/>
    </font>
    <font>
      <b/>
      <i/>
      <sz val="10"/>
      <color rgb="FFC00000"/>
      <name val="Arial"/>
      <family val="2"/>
    </font>
    <font>
      <b/>
      <sz val="9"/>
      <color rgb="FFFF0000"/>
      <name val="Arial"/>
      <family val="2"/>
    </font>
    <font>
      <b/>
      <vertAlign val="superscript"/>
      <sz val="9"/>
      <color rgb="FFFF0000"/>
      <name val="Arial"/>
      <family val="2"/>
    </font>
    <font>
      <b/>
      <vertAlign val="superscript"/>
      <sz val="10"/>
      <color rgb="FFFF0000"/>
      <name val="Arial"/>
      <family val="2"/>
    </font>
    <font>
      <b/>
      <i/>
      <sz val="10"/>
      <color indexed="8"/>
      <name val="Arial"/>
      <family val="2"/>
    </font>
    <font>
      <b/>
      <i/>
      <vertAlign val="superscript"/>
      <sz val="10"/>
      <color rgb="FFFF0000"/>
      <name val="Arial"/>
      <family val="2"/>
    </font>
    <font>
      <b/>
      <sz val="9"/>
      <color indexed="60"/>
      <name val="Arial"/>
      <family val="2"/>
    </font>
    <font>
      <i/>
      <sz val="9"/>
      <color theme="1"/>
      <name val="Arial"/>
      <family val="2"/>
    </font>
    <font>
      <sz val="9"/>
      <color rgb="FF993300"/>
      <name val="Arial"/>
      <family val="2"/>
    </font>
    <font>
      <b/>
      <sz val="9"/>
      <color rgb="FF993300"/>
      <name val="Arial"/>
      <family val="2"/>
    </font>
    <font>
      <b/>
      <sz val="9"/>
      <color rgb="FFFF3300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b/>
      <i/>
      <sz val="8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indexed="60"/>
      <name val="Arial"/>
      <family val="2"/>
    </font>
    <font>
      <u/>
      <sz val="11"/>
      <color theme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6" fillId="0" borderId="0" applyNumberFormat="0" applyFill="0" applyBorder="0" applyAlignment="0" applyProtection="0"/>
    <xf numFmtId="44" fontId="35" fillId="0" borderId="0" applyFont="0" applyFill="0" applyBorder="0" applyAlignment="0" applyProtection="0"/>
    <xf numFmtId="0" fontId="83" fillId="0" borderId="0" applyNumberFormat="0" applyFill="0" applyBorder="0" applyAlignment="0" applyProtection="0"/>
  </cellStyleXfs>
  <cellXfs count="358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quotePrefix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 applyProtection="1">
      <alignment vertical="center"/>
    </xf>
    <xf numFmtId="0" fontId="39" fillId="2" borderId="0" xfId="0" applyFont="1" applyFill="1" applyAlignment="1" applyProtection="1">
      <alignment horizontal="right" vertical="center"/>
    </xf>
    <xf numFmtId="0" fontId="39" fillId="0" borderId="0" xfId="0" applyFont="1" applyAlignment="1" applyProtection="1">
      <alignment vertical="center"/>
    </xf>
    <xf numFmtId="0" fontId="38" fillId="0" borderId="0" xfId="0" applyFont="1" applyBorder="1" applyAlignment="1" applyProtection="1">
      <alignment vertical="center"/>
    </xf>
    <xf numFmtId="0" fontId="40" fillId="0" borderId="0" xfId="0" applyFont="1" applyAlignment="1" applyProtection="1">
      <alignment vertical="center"/>
    </xf>
    <xf numFmtId="0" fontId="38" fillId="0" borderId="0" xfId="0" applyFont="1" applyProtection="1"/>
    <xf numFmtId="0" fontId="38" fillId="2" borderId="0" xfId="0" applyFont="1" applyFill="1" applyProtection="1"/>
    <xf numFmtId="0" fontId="0" fillId="0" borderId="0" xfId="0" applyAlignment="1">
      <alignment vertical="center" wrapText="1"/>
    </xf>
    <xf numFmtId="0" fontId="0" fillId="4" borderId="1" xfId="0" quotePrefix="1" applyNumberFormat="1" applyFill="1" applyBorder="1" applyAlignment="1" applyProtection="1">
      <alignment horizontal="center" vertical="center"/>
      <protection hidden="1"/>
    </xf>
    <xf numFmtId="0" fontId="0" fillId="2" borderId="1" xfId="0" quotePrefix="1" applyNumberFormat="1" applyFill="1" applyBorder="1" applyAlignment="1" applyProtection="1">
      <alignment horizontal="center" vertical="center"/>
      <protection hidden="1"/>
    </xf>
    <xf numFmtId="0" fontId="0" fillId="2" borderId="1" xfId="0" quotePrefix="1" applyNumberFormat="1" applyFill="1" applyBorder="1" applyAlignment="1" applyProtection="1">
      <alignment horizontal="center" vertical="center" wrapText="1"/>
      <protection hidden="1"/>
    </xf>
    <xf numFmtId="0" fontId="0" fillId="4" borderId="1" xfId="0" quotePrefix="1" applyNumberFormat="1" applyFill="1" applyBorder="1" applyAlignment="1" applyProtection="1">
      <alignment horizontal="center" vertical="center" wrapText="1"/>
      <protection hidden="1"/>
    </xf>
    <xf numFmtId="0" fontId="0" fillId="2" borderId="2" xfId="0" quotePrefix="1" applyNumberFormat="1" applyFill="1" applyBorder="1" applyAlignment="1" applyProtection="1">
      <alignment horizontal="center" vertical="center"/>
      <protection hidden="1"/>
    </xf>
    <xf numFmtId="0" fontId="0" fillId="2" borderId="0" xfId="0" quotePrefix="1" applyNumberFormat="1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0" fillId="0" borderId="0" xfId="0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2" fontId="0" fillId="5" borderId="1" xfId="0" applyNumberForma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41" fillId="0" borderId="0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38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4" fillId="3" borderId="1" xfId="0" applyFont="1" applyFill="1" applyBorder="1" applyAlignment="1">
      <alignment horizontal="center" vertical="center"/>
    </xf>
    <xf numFmtId="0" fontId="44" fillId="6" borderId="1" xfId="0" applyFont="1" applyFill="1" applyBorder="1" applyAlignment="1">
      <alignment horizontal="center" vertical="center" wrapText="1"/>
    </xf>
    <xf numFmtId="0" fontId="44" fillId="7" borderId="1" xfId="0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 wrapText="1"/>
    </xf>
    <xf numFmtId="0" fontId="39" fillId="0" borderId="0" xfId="0" applyFont="1" applyAlignment="1">
      <alignment vertical="center"/>
    </xf>
    <xf numFmtId="0" fontId="38" fillId="0" borderId="0" xfId="0" applyFont="1"/>
    <xf numFmtId="4" fontId="45" fillId="0" borderId="1" xfId="0" applyNumberFormat="1" applyFont="1" applyBorder="1" applyAlignment="1" applyProtection="1">
      <alignment horizontal="center" vertical="center"/>
      <protection hidden="1"/>
    </xf>
    <xf numFmtId="0" fontId="46" fillId="0" borderId="0" xfId="0" applyFont="1" applyBorder="1" applyAlignment="1" applyProtection="1">
      <alignment horizontal="center" vertical="center" wrapText="1"/>
      <protection hidden="1"/>
    </xf>
    <xf numFmtId="0" fontId="42" fillId="0" borderId="1" xfId="0" applyFont="1" applyBorder="1" applyAlignment="1" applyProtection="1">
      <alignment horizontal="center" vertical="center" wrapText="1"/>
      <protection hidden="1"/>
    </xf>
    <xf numFmtId="0" fontId="48" fillId="0" borderId="1" xfId="0" applyFont="1" applyBorder="1" applyAlignment="1" applyProtection="1">
      <alignment horizontal="center" vertical="center" wrapText="1"/>
    </xf>
    <xf numFmtId="0" fontId="41" fillId="0" borderId="0" xfId="0" applyFont="1" applyFill="1" applyBorder="1" applyAlignment="1" applyProtection="1">
      <alignment vertical="center" wrapText="1"/>
    </xf>
    <xf numFmtId="0" fontId="49" fillId="0" borderId="0" xfId="0" applyFont="1" applyAlignment="1" applyProtection="1">
      <alignment vertical="center"/>
    </xf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38" fillId="2" borderId="0" xfId="0" applyFont="1" applyFill="1" applyAlignment="1" applyProtection="1">
      <alignment horizontal="center"/>
    </xf>
    <xf numFmtId="0" fontId="38" fillId="0" borderId="0" xfId="0" applyFont="1" applyAlignment="1" applyProtection="1">
      <alignment horizontal="center"/>
    </xf>
    <xf numFmtId="0" fontId="3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9" fillId="0" borderId="0" xfId="0" applyFont="1" applyBorder="1" applyAlignment="1" applyProtection="1">
      <alignment horizontal="left" vertical="center"/>
    </xf>
    <xf numFmtId="0" fontId="38" fillId="2" borderId="0" xfId="0" applyFont="1" applyFill="1" applyBorder="1" applyAlignment="1" applyProtection="1">
      <alignment horizontal="right" vertical="center"/>
    </xf>
    <xf numFmtId="0" fontId="51" fillId="0" borderId="0" xfId="0" applyFont="1" applyAlignment="1">
      <alignment vertical="center"/>
    </xf>
    <xf numFmtId="4" fontId="45" fillId="0" borderId="6" xfId="0" applyNumberFormat="1" applyFont="1" applyBorder="1" applyAlignment="1" applyProtection="1">
      <alignment horizontal="center" vertical="center"/>
      <protection hidden="1"/>
    </xf>
    <xf numFmtId="169" fontId="43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horizontal="right"/>
    </xf>
    <xf numFmtId="0" fontId="36" fillId="0" borderId="1" xfId="1" applyBorder="1" applyAlignment="1">
      <alignment vertical="center" wrapText="1"/>
    </xf>
    <xf numFmtId="0" fontId="52" fillId="0" borderId="0" xfId="0" applyFont="1" applyAlignment="1">
      <alignment vertical="center"/>
    </xf>
    <xf numFmtId="0" fontId="39" fillId="9" borderId="1" xfId="0" applyFont="1" applyFill="1" applyBorder="1" applyAlignment="1" applyProtection="1">
      <alignment horizontal="center" vertical="center"/>
      <protection locked="0"/>
    </xf>
    <xf numFmtId="0" fontId="51" fillId="0" borderId="0" xfId="0" applyFont="1" applyBorder="1" applyAlignment="1" applyProtection="1">
      <alignment horizontal="left" vertical="center"/>
    </xf>
    <xf numFmtId="0" fontId="46" fillId="0" borderId="1" xfId="0" applyFont="1" applyBorder="1" applyAlignment="1" applyProtection="1">
      <alignment horizontal="center" vertical="center" wrapText="1"/>
      <protection hidden="1"/>
    </xf>
    <xf numFmtId="165" fontId="45" fillId="0" borderId="1" xfId="0" applyNumberFormat="1" applyFont="1" applyBorder="1" applyAlignment="1" applyProtection="1">
      <alignment horizontal="center" vertical="center"/>
      <protection hidden="1"/>
    </xf>
    <xf numFmtId="49" fontId="12" fillId="9" borderId="0" xfId="0" quotePrefix="1" applyNumberFormat="1" applyFont="1" applyFill="1" applyAlignment="1" applyProtection="1">
      <alignment horizontal="center" vertical="center"/>
      <protection locked="0"/>
    </xf>
    <xf numFmtId="0" fontId="53" fillId="0" borderId="0" xfId="0" applyFont="1" applyAlignment="1">
      <alignment vertical="center"/>
    </xf>
    <xf numFmtId="0" fontId="44" fillId="3" borderId="1" xfId="0" applyFont="1" applyFill="1" applyBorder="1" applyAlignment="1">
      <alignment horizontal="left" vertical="center"/>
    </xf>
    <xf numFmtId="2" fontId="43" fillId="0" borderId="1" xfId="0" applyNumberFormat="1" applyFont="1" applyBorder="1" applyAlignment="1" applyProtection="1">
      <alignment vertical="center"/>
      <protection locked="0"/>
    </xf>
    <xf numFmtId="164" fontId="44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55" fillId="0" borderId="1" xfId="0" applyFont="1" applyBorder="1" applyAlignment="1" applyProtection="1">
      <alignment horizontal="center" vertical="center" wrapText="1"/>
    </xf>
    <xf numFmtId="168" fontId="42" fillId="9" borderId="1" xfId="2" applyNumberFormat="1" applyFont="1" applyFill="1" applyBorder="1" applyAlignment="1" applyProtection="1">
      <alignment vertical="center"/>
      <protection locked="0"/>
    </xf>
    <xf numFmtId="0" fontId="9" fillId="9" borderId="2" xfId="0" applyFont="1" applyFill="1" applyBorder="1" applyAlignment="1" applyProtection="1">
      <alignment horizontal="center" vertical="center" wrapText="1"/>
      <protection locked="0"/>
    </xf>
    <xf numFmtId="0" fontId="9" fillId="9" borderId="2" xfId="0" applyFont="1" applyFill="1" applyBorder="1" applyAlignment="1" applyProtection="1">
      <alignment horizontal="center" vertical="center"/>
      <protection locked="0"/>
    </xf>
    <xf numFmtId="166" fontId="30" fillId="9" borderId="7" xfId="0" applyNumberFormat="1" applyFont="1" applyFill="1" applyBorder="1" applyAlignment="1" applyProtection="1">
      <alignment horizontal="center" vertical="center"/>
      <protection locked="0"/>
    </xf>
    <xf numFmtId="167" fontId="30" fillId="9" borderId="1" xfId="0" applyNumberFormat="1" applyFont="1" applyFill="1" applyBorder="1" applyAlignment="1" applyProtection="1">
      <alignment horizontal="center" vertical="center"/>
      <protection locked="0"/>
    </xf>
    <xf numFmtId="0" fontId="30" fillId="9" borderId="1" xfId="0" applyNumberFormat="1" applyFont="1" applyFill="1" applyBorder="1" applyAlignment="1" applyProtection="1">
      <alignment horizontal="center" vertical="center"/>
      <protection locked="0"/>
    </xf>
    <xf numFmtId="0" fontId="30" fillId="9" borderId="2" xfId="0" applyNumberFormat="1" applyFont="1" applyFill="1" applyBorder="1" applyAlignment="1" applyProtection="1">
      <alignment horizontal="center" vertical="center"/>
      <protection locked="0"/>
    </xf>
    <xf numFmtId="0" fontId="46" fillId="0" borderId="9" xfId="0" applyFont="1" applyBorder="1" applyAlignment="1" applyProtection="1">
      <alignment vertical="center" wrapText="1"/>
    </xf>
    <xf numFmtId="0" fontId="9" fillId="3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2" fillId="0" borderId="0" xfId="0" applyFont="1" applyFill="1" applyBorder="1" applyAlignment="1" applyProtection="1">
      <alignment vertical="center"/>
    </xf>
    <xf numFmtId="0" fontId="56" fillId="0" borderId="0" xfId="0" applyFont="1" applyFill="1" applyBorder="1" applyAlignment="1" applyProtection="1">
      <alignment horizontal="left" vertical="center" wrapText="1"/>
    </xf>
    <xf numFmtId="0" fontId="12" fillId="3" borderId="0" xfId="0" applyFont="1" applyFill="1" applyAlignment="1" applyProtection="1">
      <alignment vertical="center"/>
    </xf>
    <xf numFmtId="0" fontId="46" fillId="0" borderId="0" xfId="0" applyFont="1" applyBorder="1" applyAlignment="1" applyProtection="1">
      <alignment vertical="center" wrapText="1"/>
    </xf>
    <xf numFmtId="0" fontId="57" fillId="3" borderId="0" xfId="0" applyFont="1" applyFill="1" applyAlignment="1" applyProtection="1">
      <alignment vertical="center"/>
    </xf>
    <xf numFmtId="0" fontId="58" fillId="3" borderId="0" xfId="0" applyFont="1" applyFill="1" applyAlignment="1" applyProtection="1">
      <alignment vertical="center"/>
    </xf>
    <xf numFmtId="7" fontId="0" fillId="0" borderId="0" xfId="0" applyNumberFormat="1" applyAlignment="1">
      <alignment vertical="center"/>
    </xf>
    <xf numFmtId="0" fontId="42" fillId="0" borderId="1" xfId="0" applyFont="1" applyBorder="1" applyAlignment="1" applyProtection="1">
      <alignment vertical="center"/>
    </xf>
    <xf numFmtId="0" fontId="39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6" fillId="0" borderId="0" xfId="1"/>
    <xf numFmtId="0" fontId="46" fillId="0" borderId="1" xfId="0" applyFont="1" applyBorder="1" applyAlignment="1" applyProtection="1">
      <alignment horizontal="center" vertical="center"/>
    </xf>
    <xf numFmtId="49" fontId="38" fillId="0" borderId="0" xfId="0" applyNumberFormat="1" applyFont="1" applyAlignment="1" applyProtection="1">
      <alignment vertical="center"/>
    </xf>
    <xf numFmtId="0" fontId="40" fillId="0" borderId="0" xfId="0" applyFont="1" applyAlignment="1" applyProtection="1">
      <alignment horizontal="right" vertical="center"/>
    </xf>
    <xf numFmtId="0" fontId="36" fillId="0" borderId="1" xfId="1" applyFont="1" applyBorder="1" applyAlignment="1">
      <alignment horizontal="left" vertical="center" wrapText="1"/>
    </xf>
    <xf numFmtId="0" fontId="46" fillId="0" borderId="6" xfId="0" applyFont="1" applyBorder="1" applyAlignment="1" applyProtection="1">
      <alignment horizontal="center" vertical="center" wrapText="1"/>
    </xf>
    <xf numFmtId="0" fontId="42" fillId="0" borderId="1" xfId="0" applyFont="1" applyBorder="1" applyAlignment="1" applyProtection="1">
      <alignment horizontal="center" vertical="center"/>
    </xf>
    <xf numFmtId="0" fontId="46" fillId="0" borderId="1" xfId="0" applyFont="1" applyBorder="1" applyAlignment="1" applyProtection="1">
      <alignment horizontal="center" vertical="center" wrapText="1"/>
    </xf>
    <xf numFmtId="0" fontId="46" fillId="0" borderId="0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horizontal="right" vertical="center"/>
    </xf>
    <xf numFmtId="0" fontId="46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72" fillId="0" borderId="0" xfId="0" applyFont="1" applyBorder="1" applyAlignment="1" applyProtection="1">
      <alignment horizontal="left" vertical="center"/>
    </xf>
    <xf numFmtId="0" fontId="49" fillId="0" borderId="13" xfId="0" applyFont="1" applyFill="1" applyBorder="1" applyAlignment="1" applyProtection="1">
      <alignment vertical="center" wrapText="1"/>
    </xf>
    <xf numFmtId="0" fontId="51" fillId="0" borderId="13" xfId="0" applyFont="1" applyFill="1" applyBorder="1" applyAlignment="1" applyProtection="1">
      <alignment vertical="center" wrapText="1"/>
    </xf>
    <xf numFmtId="0" fontId="51" fillId="0" borderId="0" xfId="0" applyFont="1" applyFill="1" applyBorder="1" applyAlignment="1" applyProtection="1">
      <alignment vertical="center" wrapText="1"/>
    </xf>
    <xf numFmtId="0" fontId="1" fillId="2" borderId="0" xfId="0" applyFont="1" applyFill="1" applyAlignment="1" applyProtection="1">
      <alignment horizontal="right" vertical="center"/>
    </xf>
    <xf numFmtId="0" fontId="8" fillId="2" borderId="0" xfId="0" applyFont="1" applyFill="1" applyAlignment="1" applyProtection="1">
      <alignment horizontal="right" vertical="center"/>
    </xf>
    <xf numFmtId="0" fontId="12" fillId="0" borderId="0" xfId="0" applyFont="1" applyFill="1" applyAlignment="1" applyProtection="1">
      <alignment horizontal="left" vertical="top"/>
    </xf>
    <xf numFmtId="0" fontId="54" fillId="0" borderId="0" xfId="0" applyFont="1" applyFill="1" applyAlignment="1" applyProtection="1">
      <alignment horizontal="center" vertical="top"/>
    </xf>
    <xf numFmtId="166" fontId="12" fillId="0" borderId="0" xfId="0" applyNumberFormat="1" applyFont="1" applyFill="1" applyAlignment="1" applyProtection="1">
      <alignment horizontal="center" vertical="top"/>
    </xf>
    <xf numFmtId="0" fontId="42" fillId="0" borderId="0" xfId="0" applyFont="1" applyAlignment="1" applyProtection="1">
      <alignment vertical="top"/>
    </xf>
    <xf numFmtId="0" fontId="38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164" fontId="42" fillId="0" borderId="13" xfId="0" applyNumberFormat="1" applyFont="1" applyFill="1" applyBorder="1" applyAlignment="1" applyProtection="1">
      <alignment vertical="center"/>
    </xf>
    <xf numFmtId="0" fontId="39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horizontal="right" vertical="center"/>
    </xf>
    <xf numFmtId="0" fontId="39" fillId="0" borderId="0" xfId="0" applyFont="1" applyFill="1" applyAlignment="1" applyProtection="1">
      <alignment horizontal="right" vertical="center"/>
      <protection locked="0"/>
    </xf>
    <xf numFmtId="164" fontId="42" fillId="0" borderId="0" xfId="0" applyNumberFormat="1" applyFont="1" applyFill="1" applyBorder="1" applyAlignment="1" applyProtection="1">
      <alignment horizontal="right" vertical="center"/>
    </xf>
    <xf numFmtId="2" fontId="46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1" fontId="42" fillId="9" borderId="1" xfId="0" applyNumberFormat="1" applyFont="1" applyFill="1" applyBorder="1" applyAlignment="1" applyProtection="1">
      <alignment horizontal="center" vertical="center"/>
      <protection locked="0"/>
    </xf>
    <xf numFmtId="4" fontId="45" fillId="2" borderId="1" xfId="0" applyNumberFormat="1" applyFont="1" applyFill="1" applyBorder="1" applyAlignment="1" applyProtection="1">
      <alignment horizontal="right" vertical="center"/>
    </xf>
    <xf numFmtId="4" fontId="42" fillId="0" borderId="7" xfId="0" applyNumberFormat="1" applyFont="1" applyFill="1" applyBorder="1" applyAlignment="1" applyProtection="1">
      <alignment horizontal="right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46" fillId="0" borderId="8" xfId="0" applyFont="1" applyBorder="1" applyAlignment="1" applyProtection="1">
      <alignment horizontal="center" vertical="center" wrapText="1"/>
    </xf>
    <xf numFmtId="168" fontId="42" fillId="9" borderId="1" xfId="2" applyNumberFormat="1" applyFont="1" applyFill="1" applyBorder="1" applyAlignment="1" applyProtection="1">
      <alignment horizontal="center" vertical="center"/>
      <protection locked="0"/>
    </xf>
    <xf numFmtId="168" fontId="42" fillId="9" borderId="6" xfId="2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vertical="top"/>
    </xf>
    <xf numFmtId="0" fontId="81" fillId="0" borderId="0" xfId="0" applyFont="1" applyAlignment="1" applyProtection="1">
      <alignment vertical="center"/>
    </xf>
    <xf numFmtId="164" fontId="45" fillId="2" borderId="0" xfId="0" applyNumberFormat="1" applyFont="1" applyFill="1" applyBorder="1" applyAlignment="1" applyProtection="1">
      <alignment horizontal="right" vertical="center"/>
    </xf>
    <xf numFmtId="170" fontId="42" fillId="9" borderId="10" xfId="2" applyNumberFormat="1" applyFont="1" applyFill="1" applyBorder="1" applyAlignment="1" applyProtection="1">
      <alignment horizontal="center" vertical="center"/>
      <protection locked="0"/>
    </xf>
    <xf numFmtId="170" fontId="42" fillId="9" borderId="3" xfId="2" applyNumberFormat="1" applyFont="1" applyFill="1" applyBorder="1" applyAlignment="1" applyProtection="1">
      <alignment horizontal="center" vertical="center"/>
      <protection locked="0"/>
    </xf>
    <xf numFmtId="170" fontId="42" fillId="9" borderId="0" xfId="2" applyNumberFormat="1" applyFont="1" applyFill="1" applyBorder="1" applyAlignment="1" applyProtection="1">
      <alignment horizontal="center" vertical="center"/>
      <protection locked="0"/>
    </xf>
    <xf numFmtId="170" fontId="42" fillId="9" borderId="6" xfId="2" applyNumberFormat="1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right" vertical="center"/>
    </xf>
    <xf numFmtId="0" fontId="46" fillId="0" borderId="3" xfId="0" applyFont="1" applyBorder="1" applyAlignment="1" applyProtection="1">
      <alignment horizontal="center" vertical="center" wrapText="1"/>
    </xf>
    <xf numFmtId="0" fontId="46" fillId="0" borderId="7" xfId="0" applyFont="1" applyBorder="1" applyAlignment="1" applyProtection="1">
      <alignment horizontal="center" vertical="center" wrapText="1"/>
    </xf>
    <xf numFmtId="2" fontId="46" fillId="2" borderId="13" xfId="0" applyNumberFormat="1" applyFont="1" applyFill="1" applyBorder="1" applyAlignment="1" applyProtection="1">
      <alignment horizontal="center" vertical="center"/>
    </xf>
    <xf numFmtId="2" fontId="46" fillId="2" borderId="9" xfId="0" applyNumberFormat="1" applyFont="1" applyFill="1" applyBorder="1" applyAlignment="1" applyProtection="1">
      <alignment horizontal="center" vertical="center"/>
    </xf>
    <xf numFmtId="2" fontId="46" fillId="2" borderId="3" xfId="0" applyNumberFormat="1" applyFont="1" applyFill="1" applyBorder="1" applyAlignment="1" applyProtection="1">
      <alignment horizontal="center" vertical="center"/>
    </xf>
    <xf numFmtId="2" fontId="46" fillId="2" borderId="7" xfId="0" applyNumberFormat="1" applyFont="1" applyFill="1" applyBorder="1" applyAlignment="1" applyProtection="1">
      <alignment horizontal="center" vertical="center"/>
    </xf>
    <xf numFmtId="0" fontId="42" fillId="0" borderId="12" xfId="0" applyFont="1" applyBorder="1" applyAlignment="1" applyProtection="1">
      <alignment horizontal="center" vertical="center"/>
    </xf>
    <xf numFmtId="0" fontId="42" fillId="0" borderId="13" xfId="0" applyFont="1" applyBorder="1" applyAlignment="1" applyProtection="1">
      <alignment horizontal="center" vertical="center"/>
    </xf>
    <xf numFmtId="0" fontId="42" fillId="0" borderId="9" xfId="0" applyFont="1" applyBorder="1" applyAlignment="1" applyProtection="1">
      <alignment horizontal="center" vertical="center"/>
    </xf>
    <xf numFmtId="49" fontId="29" fillId="0" borderId="11" xfId="0" applyNumberFormat="1" applyFont="1" applyBorder="1" applyAlignment="1" applyProtection="1">
      <alignment horizontal="left" vertical="center"/>
    </xf>
    <xf numFmtId="49" fontId="29" fillId="0" borderId="0" xfId="0" applyNumberFormat="1" applyFont="1" applyBorder="1" applyAlignment="1" applyProtection="1">
      <alignment horizontal="left" vertical="center"/>
    </xf>
    <xf numFmtId="49" fontId="29" fillId="0" borderId="5" xfId="0" applyNumberFormat="1" applyFont="1" applyBorder="1" applyAlignment="1" applyProtection="1">
      <alignment horizontal="left" vertical="center"/>
    </xf>
    <xf numFmtId="49" fontId="29" fillId="0" borderId="4" xfId="0" applyNumberFormat="1" applyFont="1" applyBorder="1" applyAlignment="1" applyProtection="1">
      <alignment horizontal="left" vertical="center"/>
    </xf>
    <xf numFmtId="49" fontId="29" fillId="0" borderId="3" xfId="0" applyNumberFormat="1" applyFont="1" applyBorder="1" applyAlignment="1" applyProtection="1">
      <alignment horizontal="left" vertical="center"/>
    </xf>
    <xf numFmtId="49" fontId="29" fillId="0" borderId="7" xfId="0" applyNumberFormat="1" applyFont="1" applyBorder="1" applyAlignment="1" applyProtection="1">
      <alignment horizontal="left" vertical="center"/>
    </xf>
    <xf numFmtId="0" fontId="49" fillId="0" borderId="12" xfId="0" applyFont="1" applyBorder="1" applyAlignment="1" applyProtection="1">
      <alignment horizontal="left" vertical="center" wrapText="1"/>
    </xf>
    <xf numFmtId="0" fontId="49" fillId="0" borderId="13" xfId="0" applyFont="1" applyBorder="1" applyAlignment="1" applyProtection="1">
      <alignment horizontal="left" vertical="center" wrapText="1"/>
    </xf>
    <xf numFmtId="0" fontId="49" fillId="0" borderId="9" xfId="0" applyFont="1" applyBorder="1" applyAlignment="1" applyProtection="1">
      <alignment horizontal="left" vertical="center" wrapText="1"/>
    </xf>
    <xf numFmtId="0" fontId="49" fillId="0" borderId="11" xfId="0" applyFont="1" applyBorder="1" applyAlignment="1" applyProtection="1">
      <alignment horizontal="left" vertical="center" wrapText="1"/>
    </xf>
    <xf numFmtId="0" fontId="49" fillId="0" borderId="0" xfId="0" applyFont="1" applyBorder="1" applyAlignment="1" applyProtection="1">
      <alignment horizontal="left" vertical="center" wrapText="1"/>
    </xf>
    <xf numFmtId="0" fontId="49" fillId="0" borderId="5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center" vertical="center" wrapText="1"/>
    </xf>
    <xf numFmtId="0" fontId="39" fillId="9" borderId="16" xfId="0" applyFont="1" applyFill="1" applyBorder="1" applyAlignment="1" applyProtection="1">
      <alignment horizontal="center" vertical="center"/>
      <protection locked="0"/>
    </xf>
    <xf numFmtId="0" fontId="39" fillId="9" borderId="2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65" fillId="0" borderId="16" xfId="0" applyFont="1" applyBorder="1" applyAlignment="1" applyProtection="1">
      <alignment horizontal="center" vertical="center" wrapText="1"/>
    </xf>
    <xf numFmtId="0" fontId="65" fillId="0" borderId="17" xfId="0" applyFont="1" applyBorder="1" applyAlignment="1" applyProtection="1">
      <alignment horizontal="center" vertical="center" wrapText="1"/>
    </xf>
    <xf numFmtId="0" fontId="65" fillId="0" borderId="2" xfId="0" applyFont="1" applyBorder="1" applyAlignment="1" applyProtection="1">
      <alignment horizontal="center" vertical="center" wrapText="1"/>
    </xf>
    <xf numFmtId="4" fontId="42" fillId="0" borderId="8" xfId="2" applyNumberFormat="1" applyFont="1" applyFill="1" applyBorder="1" applyAlignment="1" applyProtection="1">
      <alignment horizontal="center" vertical="center"/>
    </xf>
    <xf numFmtId="4" fontId="42" fillId="0" borderId="6" xfId="2" applyNumberFormat="1" applyFont="1" applyFill="1" applyBorder="1" applyAlignment="1" applyProtection="1">
      <alignment horizontal="center" vertical="center"/>
    </xf>
    <xf numFmtId="0" fontId="29" fillId="0" borderId="8" xfId="0" applyFont="1" applyFill="1" applyBorder="1" applyAlignment="1" applyProtection="1">
      <alignment horizontal="left" vertical="center"/>
    </xf>
    <xf numFmtId="0" fontId="29" fillId="0" borderId="10" xfId="0" applyFont="1" applyFill="1" applyBorder="1" applyAlignment="1" applyProtection="1">
      <alignment horizontal="left" vertical="center"/>
    </xf>
    <xf numFmtId="0" fontId="29" fillId="0" borderId="6" xfId="0" applyFont="1" applyFill="1" applyBorder="1" applyAlignment="1" applyProtection="1">
      <alignment horizontal="left" vertical="center"/>
    </xf>
    <xf numFmtId="168" fontId="42" fillId="9" borderId="12" xfId="2" applyNumberFormat="1" applyFont="1" applyFill="1" applyBorder="1" applyAlignment="1" applyProtection="1">
      <alignment horizontal="center" vertical="center"/>
      <protection locked="0"/>
    </xf>
    <xf numFmtId="168" fontId="42" fillId="9" borderId="9" xfId="2" applyNumberFormat="1" applyFont="1" applyFill="1" applyBorder="1" applyAlignment="1" applyProtection="1">
      <alignment horizontal="center" vertical="center"/>
      <protection locked="0"/>
    </xf>
    <xf numFmtId="168" fontId="42" fillId="9" borderId="4" xfId="2" applyNumberFormat="1" applyFont="1" applyFill="1" applyBorder="1" applyAlignment="1" applyProtection="1">
      <alignment horizontal="center" vertical="center"/>
      <protection locked="0"/>
    </xf>
    <xf numFmtId="168" fontId="42" fillId="9" borderId="7" xfId="2" applyNumberFormat="1" applyFont="1" applyFill="1" applyBorder="1" applyAlignment="1" applyProtection="1">
      <alignment horizontal="center" vertical="center"/>
      <protection locked="0"/>
    </xf>
    <xf numFmtId="0" fontId="46" fillId="0" borderId="1" xfId="0" applyFont="1" applyBorder="1" applyAlignment="1" applyProtection="1">
      <alignment horizontal="center" vertical="center" wrapText="1"/>
    </xf>
    <xf numFmtId="0" fontId="39" fillId="9" borderId="0" xfId="0" applyFont="1" applyFill="1" applyAlignment="1" applyProtection="1">
      <alignment horizontal="left" vertical="center"/>
    </xf>
    <xf numFmtId="0" fontId="46" fillId="0" borderId="8" xfId="0" applyFont="1" applyBorder="1" applyAlignment="1" applyProtection="1">
      <alignment horizontal="center" vertical="center" wrapText="1"/>
    </xf>
    <xf numFmtId="0" fontId="46" fillId="0" borderId="6" xfId="0" applyFont="1" applyBorder="1" applyAlignment="1" applyProtection="1">
      <alignment horizontal="center" vertical="center" wrapText="1"/>
    </xf>
    <xf numFmtId="1" fontId="42" fillId="9" borderId="14" xfId="0" applyNumberFormat="1" applyFont="1" applyFill="1" applyBorder="1" applyAlignment="1" applyProtection="1">
      <alignment horizontal="center" vertical="center"/>
      <protection locked="0"/>
    </xf>
    <xf numFmtId="1" fontId="42" fillId="9" borderId="15" xfId="0" applyNumberFormat="1" applyFont="1" applyFill="1" applyBorder="1" applyAlignment="1" applyProtection="1">
      <alignment horizontal="center" vertical="center"/>
      <protection locked="0"/>
    </xf>
    <xf numFmtId="0" fontId="42" fillId="9" borderId="12" xfId="0" applyFont="1" applyFill="1" applyBorder="1" applyAlignment="1" applyProtection="1">
      <alignment horizontal="center" vertical="center"/>
      <protection locked="0"/>
    </xf>
    <xf numFmtId="0" fontId="42" fillId="9" borderId="9" xfId="0" applyFont="1" applyFill="1" applyBorder="1" applyAlignment="1" applyProtection="1">
      <alignment horizontal="center" vertical="center"/>
      <protection locked="0"/>
    </xf>
    <xf numFmtId="0" fontId="42" fillId="9" borderId="4" xfId="0" applyFont="1" applyFill="1" applyBorder="1" applyAlignment="1" applyProtection="1">
      <alignment horizontal="center" vertical="center"/>
      <protection locked="0"/>
    </xf>
    <xf numFmtId="0" fontId="42" fillId="9" borderId="7" xfId="0" applyFont="1" applyFill="1" applyBorder="1" applyAlignment="1" applyProtection="1">
      <alignment horizontal="center" vertical="center"/>
      <protection locked="0"/>
    </xf>
    <xf numFmtId="0" fontId="47" fillId="0" borderId="8" xfId="0" applyFont="1" applyBorder="1" applyAlignment="1" applyProtection="1">
      <alignment horizontal="left" vertical="top"/>
    </xf>
    <xf numFmtId="0" fontId="47" fillId="0" borderId="10" xfId="0" applyFont="1" applyBorder="1" applyAlignment="1" applyProtection="1">
      <alignment horizontal="left" vertical="top"/>
    </xf>
    <xf numFmtId="0" fontId="47" fillId="0" borderId="6" xfId="0" applyFont="1" applyBorder="1" applyAlignment="1" applyProtection="1">
      <alignment horizontal="left" vertical="top"/>
    </xf>
    <xf numFmtId="0" fontId="42" fillId="0" borderId="8" xfId="0" applyFont="1" applyBorder="1" applyAlignment="1" applyProtection="1">
      <alignment horizontal="center" vertical="center"/>
    </xf>
    <xf numFmtId="0" fontId="42" fillId="0" borderId="1" xfId="0" applyFont="1" applyBorder="1" applyAlignment="1" applyProtection="1">
      <alignment horizontal="center" vertical="center"/>
    </xf>
    <xf numFmtId="0" fontId="49" fillId="0" borderId="4" xfId="0" applyFont="1" applyBorder="1" applyAlignment="1" applyProtection="1">
      <alignment horizontal="left" vertical="center" wrapText="1"/>
    </xf>
    <xf numFmtId="0" fontId="49" fillId="0" borderId="3" xfId="0" applyFont="1" applyBorder="1" applyAlignment="1" applyProtection="1">
      <alignment horizontal="left" vertical="center" wrapText="1"/>
    </xf>
    <xf numFmtId="0" fontId="49" fillId="0" borderId="7" xfId="0" applyFont="1" applyBorder="1" applyAlignment="1" applyProtection="1">
      <alignment horizontal="left" vertical="center" wrapText="1"/>
    </xf>
    <xf numFmtId="0" fontId="29" fillId="0" borderId="12" xfId="0" applyFont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left" vertical="center" wrapText="1"/>
    </xf>
    <xf numFmtId="0" fontId="29" fillId="0" borderId="9" xfId="0" applyFont="1" applyBorder="1" applyAlignment="1" applyProtection="1">
      <alignment horizontal="left" vertical="center" wrapText="1"/>
    </xf>
    <xf numFmtId="0" fontId="29" fillId="0" borderId="4" xfId="0" applyFont="1" applyBorder="1" applyAlignment="1" applyProtection="1">
      <alignment horizontal="left" vertical="center" wrapText="1"/>
    </xf>
    <xf numFmtId="0" fontId="29" fillId="0" borderId="3" xfId="0" applyFont="1" applyBorder="1" applyAlignment="1" applyProtection="1">
      <alignment horizontal="left" vertical="center" wrapText="1"/>
    </xf>
    <xf numFmtId="0" fontId="29" fillId="0" borderId="7" xfId="0" applyFont="1" applyBorder="1" applyAlignment="1" applyProtection="1">
      <alignment horizontal="left" vertical="center" wrapText="1"/>
    </xf>
    <xf numFmtId="0" fontId="42" fillId="0" borderId="16" xfId="0" applyFont="1" applyBorder="1" applyAlignment="1" applyProtection="1">
      <alignment horizontal="center" vertical="center"/>
    </xf>
    <xf numFmtId="0" fontId="42" fillId="0" borderId="17" xfId="0" applyFont="1" applyBorder="1" applyAlignment="1" applyProtection="1">
      <alignment horizontal="center" vertical="center"/>
    </xf>
    <xf numFmtId="0" fontId="42" fillId="0" borderId="2" xfId="0" applyFont="1" applyBorder="1" applyAlignment="1" applyProtection="1">
      <alignment horizontal="center" vertical="center"/>
    </xf>
    <xf numFmtId="1" fontId="42" fillId="9" borderId="20" xfId="0" applyNumberFormat="1" applyFont="1" applyFill="1" applyBorder="1" applyAlignment="1" applyProtection="1">
      <alignment horizontal="center" vertical="center"/>
      <protection locked="0"/>
    </xf>
    <xf numFmtId="1" fontId="42" fillId="9" borderId="21" xfId="0" applyNumberFormat="1" applyFont="1" applyFill="1" applyBorder="1" applyAlignment="1" applyProtection="1">
      <alignment horizontal="center" vertical="center"/>
      <protection locked="0"/>
    </xf>
    <xf numFmtId="2" fontId="46" fillId="0" borderId="8" xfId="0" applyNumberFormat="1" applyFont="1" applyBorder="1" applyAlignment="1" applyProtection="1">
      <alignment horizontal="center" vertical="center"/>
    </xf>
    <xf numFmtId="2" fontId="46" fillId="0" borderId="6" xfId="0" applyNumberFormat="1" applyFont="1" applyBorder="1" applyAlignment="1" applyProtection="1">
      <alignment horizontal="center" vertical="center"/>
    </xf>
    <xf numFmtId="0" fontId="49" fillId="0" borderId="8" xfId="0" applyFont="1" applyBorder="1" applyAlignment="1" applyProtection="1">
      <alignment horizontal="left" vertical="center"/>
    </xf>
    <xf numFmtId="0" fontId="49" fillId="0" borderId="6" xfId="0" applyFont="1" applyBorder="1" applyAlignment="1" applyProtection="1">
      <alignment horizontal="left" vertical="center"/>
    </xf>
    <xf numFmtId="168" fontId="42" fillId="9" borderId="13" xfId="2" applyNumberFormat="1" applyFont="1" applyFill="1" applyBorder="1" applyAlignment="1" applyProtection="1">
      <alignment horizontal="center" vertical="center"/>
      <protection locked="0"/>
    </xf>
    <xf numFmtId="168" fontId="42" fillId="9" borderId="3" xfId="2" applyNumberFormat="1" applyFont="1" applyFill="1" applyBorder="1" applyAlignment="1" applyProtection="1">
      <alignment horizontal="center" vertical="center"/>
      <protection locked="0"/>
    </xf>
    <xf numFmtId="168" fontId="42" fillId="9" borderId="11" xfId="2" applyNumberFormat="1" applyFont="1" applyFill="1" applyBorder="1" applyAlignment="1" applyProtection="1">
      <alignment horizontal="center" vertical="center"/>
      <protection locked="0"/>
    </xf>
    <xf numFmtId="168" fontId="42" fillId="9" borderId="0" xfId="2" applyNumberFormat="1" applyFont="1" applyFill="1" applyBorder="1" applyAlignment="1" applyProtection="1">
      <alignment horizontal="center" vertical="center"/>
      <protection locked="0"/>
    </xf>
    <xf numFmtId="168" fontId="42" fillId="9" borderId="5" xfId="2" applyNumberFormat="1" applyFont="1" applyFill="1" applyBorder="1" applyAlignment="1" applyProtection="1">
      <alignment horizontal="center" vertical="center"/>
      <protection locked="0"/>
    </xf>
    <xf numFmtId="7" fontId="42" fillId="2" borderId="12" xfId="2" applyNumberFormat="1" applyFont="1" applyFill="1" applyBorder="1" applyAlignment="1" applyProtection="1">
      <alignment horizontal="center" vertical="center"/>
    </xf>
    <xf numFmtId="7" fontId="42" fillId="2" borderId="4" xfId="2" applyNumberFormat="1" applyFont="1" applyFill="1" applyBorder="1" applyAlignment="1" applyProtection="1">
      <alignment horizontal="center" vertical="center"/>
    </xf>
    <xf numFmtId="168" fontId="42" fillId="2" borderId="8" xfId="2" applyNumberFormat="1" applyFont="1" applyFill="1" applyBorder="1" applyAlignment="1" applyProtection="1">
      <alignment horizontal="center" vertical="center"/>
    </xf>
    <xf numFmtId="168" fontId="42" fillId="2" borderId="6" xfId="2" applyNumberFormat="1" applyFont="1" applyFill="1" applyBorder="1" applyAlignment="1" applyProtection="1">
      <alignment horizontal="center" vertical="center"/>
    </xf>
    <xf numFmtId="0" fontId="49" fillId="0" borderId="1" xfId="0" applyFont="1" applyBorder="1" applyAlignment="1" applyProtection="1">
      <alignment horizontal="left" vertical="center"/>
    </xf>
    <xf numFmtId="0" fontId="56" fillId="0" borderId="8" xfId="0" applyFont="1" applyBorder="1" applyAlignment="1" applyProtection="1">
      <alignment horizontal="left" vertical="center" wrapText="1"/>
    </xf>
    <xf numFmtId="0" fontId="56" fillId="0" borderId="10" xfId="0" applyFont="1" applyBorder="1" applyAlignment="1" applyProtection="1">
      <alignment horizontal="left" vertical="center" wrapText="1"/>
    </xf>
    <xf numFmtId="0" fontId="56" fillId="0" borderId="6" xfId="0" applyFont="1" applyBorder="1" applyAlignment="1" applyProtection="1">
      <alignment horizontal="left" vertical="center" wrapText="1"/>
    </xf>
    <xf numFmtId="0" fontId="49" fillId="0" borderId="8" xfId="0" applyFont="1" applyBorder="1" applyAlignment="1" applyProtection="1">
      <alignment horizontal="center" vertical="center"/>
    </xf>
    <xf numFmtId="0" fontId="49" fillId="0" borderId="6" xfId="0" applyFont="1" applyBorder="1" applyAlignment="1" applyProtection="1">
      <alignment horizontal="center" vertical="center"/>
    </xf>
    <xf numFmtId="0" fontId="29" fillId="0" borderId="8" xfId="0" applyFont="1" applyBorder="1" applyAlignment="1" applyProtection="1">
      <alignment horizontal="left" vertical="center" wrapText="1"/>
    </xf>
    <xf numFmtId="0" fontId="29" fillId="0" borderId="10" xfId="0" applyFont="1" applyBorder="1" applyAlignment="1" applyProtection="1">
      <alignment horizontal="left" vertical="center" wrapText="1"/>
    </xf>
    <xf numFmtId="1" fontId="42" fillId="9" borderId="18" xfId="0" applyNumberFormat="1" applyFont="1" applyFill="1" applyBorder="1" applyAlignment="1" applyProtection="1">
      <alignment horizontal="center" vertical="center"/>
      <protection locked="0"/>
    </xf>
    <xf numFmtId="1" fontId="42" fillId="9" borderId="19" xfId="0" applyNumberFormat="1" applyFont="1" applyFill="1" applyBorder="1" applyAlignment="1" applyProtection="1">
      <alignment horizontal="center" vertical="center"/>
      <protection locked="0"/>
    </xf>
    <xf numFmtId="0" fontId="46" fillId="0" borderId="16" xfId="0" applyFont="1" applyBorder="1" applyAlignment="1" applyProtection="1">
      <alignment horizontal="center" vertical="center" wrapText="1"/>
    </xf>
    <xf numFmtId="0" fontId="46" fillId="0" borderId="13" xfId="0" applyFont="1" applyBorder="1" applyAlignment="1" applyProtection="1">
      <alignment horizontal="center" vertical="center" wrapText="1"/>
    </xf>
    <xf numFmtId="0" fontId="46" fillId="0" borderId="0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left" vertical="center"/>
    </xf>
    <xf numFmtId="0" fontId="42" fillId="9" borderId="8" xfId="0" applyFont="1" applyFill="1" applyBorder="1" applyAlignment="1" applyProtection="1">
      <alignment horizontal="center" vertical="center"/>
      <protection locked="0"/>
    </xf>
    <xf numFmtId="0" fontId="42" fillId="9" borderId="6" xfId="0" applyFont="1" applyFill="1" applyBorder="1" applyAlignment="1" applyProtection="1">
      <alignment horizontal="center" vertical="center"/>
      <protection locked="0"/>
    </xf>
    <xf numFmtId="0" fontId="42" fillId="9" borderId="1" xfId="0" applyFont="1" applyFill="1" applyBorder="1" applyAlignment="1" applyProtection="1">
      <alignment horizontal="center" vertical="center"/>
      <protection locked="0"/>
    </xf>
    <xf numFmtId="0" fontId="46" fillId="0" borderId="4" xfId="0" applyFont="1" applyBorder="1" applyAlignment="1" applyProtection="1">
      <alignment horizontal="center" vertical="center"/>
    </xf>
    <xf numFmtId="0" fontId="46" fillId="0" borderId="7" xfId="0" applyFont="1" applyBorder="1" applyAlignment="1" applyProtection="1">
      <alignment horizontal="center" vertical="center"/>
    </xf>
    <xf numFmtId="0" fontId="72" fillId="0" borderId="0" xfId="0" applyFont="1" applyFill="1" applyBorder="1" applyAlignment="1" applyProtection="1">
      <alignment horizontal="left" vertical="center" wrapText="1"/>
    </xf>
    <xf numFmtId="0" fontId="49" fillId="0" borderId="0" xfId="0" applyFont="1" applyFill="1" applyBorder="1" applyAlignment="1" applyProtection="1">
      <alignment horizontal="left" vertical="center" wrapText="1"/>
    </xf>
    <xf numFmtId="0" fontId="55" fillId="0" borderId="12" xfId="0" applyFont="1" applyBorder="1" applyAlignment="1" applyProtection="1">
      <alignment horizontal="left" vertical="center" wrapText="1"/>
    </xf>
    <xf numFmtId="0" fontId="55" fillId="0" borderId="9" xfId="0" applyFont="1" applyBorder="1" applyAlignment="1" applyProtection="1">
      <alignment horizontal="left" vertical="center" wrapText="1"/>
    </xf>
    <xf numFmtId="0" fontId="55" fillId="0" borderId="11" xfId="0" applyFont="1" applyBorder="1" applyAlignment="1" applyProtection="1">
      <alignment horizontal="left" vertical="center" wrapText="1"/>
    </xf>
    <xf numFmtId="0" fontId="55" fillId="0" borderId="5" xfId="0" applyFont="1" applyBorder="1" applyAlignment="1" applyProtection="1">
      <alignment horizontal="left" vertical="center" wrapText="1"/>
    </xf>
    <xf numFmtId="0" fontId="10" fillId="3" borderId="8" xfId="0" applyFont="1" applyFill="1" applyBorder="1" applyAlignment="1" applyProtection="1">
      <alignment horizontal="left" vertical="center"/>
    </xf>
    <xf numFmtId="0" fontId="10" fillId="3" borderId="10" xfId="0" applyFont="1" applyFill="1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left" vertical="center"/>
    </xf>
    <xf numFmtId="0" fontId="10" fillId="3" borderId="7" xfId="0" applyFont="1" applyFill="1" applyBorder="1" applyAlignment="1" applyProtection="1">
      <alignment horizontal="left" vertical="center"/>
    </xf>
    <xf numFmtId="168" fontId="42" fillId="9" borderId="1" xfId="2" applyNumberFormat="1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60" fillId="0" borderId="4" xfId="0" applyFont="1" applyBorder="1" applyAlignment="1" applyProtection="1">
      <alignment horizontal="center" vertical="center"/>
    </xf>
    <xf numFmtId="0" fontId="60" fillId="0" borderId="7" xfId="0" applyFont="1" applyBorder="1" applyAlignment="1" applyProtection="1">
      <alignment horizontal="center" vertical="center"/>
    </xf>
    <xf numFmtId="7" fontId="12" fillId="9" borderId="16" xfId="2" applyNumberFormat="1" applyFont="1" applyFill="1" applyBorder="1" applyAlignment="1" applyProtection="1">
      <alignment horizontal="center" vertical="center"/>
    </xf>
    <xf numFmtId="7" fontId="12" fillId="9" borderId="2" xfId="2" applyNumberFormat="1" applyFont="1" applyFill="1" applyBorder="1" applyAlignment="1" applyProtection="1">
      <alignment horizontal="center" vertical="center"/>
    </xf>
    <xf numFmtId="0" fontId="39" fillId="3" borderId="12" xfId="0" applyFont="1" applyFill="1" applyBorder="1" applyAlignment="1" applyProtection="1">
      <alignment horizontal="left" vertical="center" wrapText="1"/>
    </xf>
    <xf numFmtId="0" fontId="39" fillId="3" borderId="13" xfId="0" applyFont="1" applyFill="1" applyBorder="1" applyAlignment="1" applyProtection="1">
      <alignment horizontal="left" vertical="center" wrapText="1"/>
    </xf>
    <xf numFmtId="0" fontId="39" fillId="3" borderId="4" xfId="0" applyFont="1" applyFill="1" applyBorder="1" applyAlignment="1" applyProtection="1">
      <alignment horizontal="left" vertical="center" wrapText="1"/>
    </xf>
    <xf numFmtId="0" fontId="39" fillId="3" borderId="3" xfId="0" applyFont="1" applyFill="1" applyBorder="1" applyAlignment="1" applyProtection="1">
      <alignment horizontal="left" vertical="center" wrapText="1"/>
    </xf>
    <xf numFmtId="164" fontId="39" fillId="9" borderId="12" xfId="0" applyNumberFormat="1" applyFont="1" applyFill="1" applyBorder="1" applyAlignment="1" applyProtection="1">
      <alignment horizontal="center" vertical="center"/>
      <protection locked="0"/>
    </xf>
    <xf numFmtId="164" fontId="39" fillId="9" borderId="13" xfId="0" applyNumberFormat="1" applyFont="1" applyFill="1" applyBorder="1" applyAlignment="1" applyProtection="1">
      <alignment horizontal="center" vertical="center"/>
      <protection locked="0"/>
    </xf>
    <xf numFmtId="164" fontId="39" fillId="9" borderId="4" xfId="0" applyNumberFormat="1" applyFont="1" applyFill="1" applyBorder="1" applyAlignment="1" applyProtection="1">
      <alignment horizontal="center" vertical="center"/>
      <protection locked="0"/>
    </xf>
    <xf numFmtId="164" fontId="39" fillId="9" borderId="3" xfId="0" applyNumberFormat="1" applyFont="1" applyFill="1" applyBorder="1" applyAlignment="1" applyProtection="1">
      <alignment horizontal="center" vertical="center"/>
      <protection locked="0"/>
    </xf>
    <xf numFmtId="0" fontId="39" fillId="9" borderId="0" xfId="0" applyFont="1" applyFill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right" vertical="center"/>
    </xf>
    <xf numFmtId="0" fontId="39" fillId="9" borderId="0" xfId="0" applyFont="1" applyFill="1" applyAlignment="1" applyProtection="1">
      <alignment horizontal="left" vertical="center"/>
      <protection locked="0"/>
    </xf>
    <xf numFmtId="0" fontId="51" fillId="0" borderId="11" xfId="0" applyFont="1" applyFill="1" applyBorder="1" applyAlignment="1" applyProtection="1">
      <alignment horizontal="left" vertical="center" wrapText="1"/>
    </xf>
    <xf numFmtId="0" fontId="51" fillId="0" borderId="0" xfId="0" applyFont="1" applyFill="1" applyBorder="1" applyAlignment="1" applyProtection="1">
      <alignment horizontal="left" vertical="center" wrapText="1"/>
    </xf>
    <xf numFmtId="0" fontId="46" fillId="0" borderId="1" xfId="0" applyFont="1" applyBorder="1" applyAlignment="1" applyProtection="1">
      <alignment horizontal="center" vertical="center"/>
    </xf>
    <xf numFmtId="0" fontId="46" fillId="0" borderId="8" xfId="0" applyFont="1" applyBorder="1" applyAlignment="1" applyProtection="1">
      <alignment horizontal="center" vertical="center"/>
    </xf>
    <xf numFmtId="0" fontId="46" fillId="0" borderId="12" xfId="0" applyFont="1" applyBorder="1" applyAlignment="1" applyProtection="1">
      <alignment horizontal="center" vertical="center" wrapText="1"/>
    </xf>
    <xf numFmtId="0" fontId="46" fillId="0" borderId="9" xfId="0" applyFont="1" applyBorder="1" applyAlignment="1" applyProtection="1">
      <alignment horizontal="center" vertical="center" wrapText="1"/>
    </xf>
    <xf numFmtId="0" fontId="46" fillId="0" borderId="4" xfId="0" applyFont="1" applyBorder="1" applyAlignment="1" applyProtection="1">
      <alignment horizontal="center" vertical="center" wrapText="1"/>
    </xf>
    <xf numFmtId="0" fontId="47" fillId="0" borderId="13" xfId="0" applyFont="1" applyBorder="1" applyAlignment="1" applyProtection="1">
      <alignment horizontal="left" vertical="center"/>
    </xf>
    <xf numFmtId="0" fontId="46" fillId="0" borderId="10" xfId="0" applyFont="1" applyBorder="1" applyAlignment="1" applyProtection="1">
      <alignment horizontal="center" vertical="center"/>
    </xf>
    <xf numFmtId="0" fontId="46" fillId="0" borderId="6" xfId="0" applyFont="1" applyBorder="1" applyAlignment="1" applyProtection="1">
      <alignment horizontal="center" vertical="center"/>
    </xf>
    <xf numFmtId="0" fontId="46" fillId="0" borderId="12" xfId="0" applyFont="1" applyBorder="1" applyAlignment="1" applyProtection="1">
      <alignment horizontal="center" vertical="center"/>
    </xf>
    <xf numFmtId="0" fontId="46" fillId="0" borderId="13" xfId="0" applyFont="1" applyBorder="1" applyAlignment="1" applyProtection="1">
      <alignment horizontal="center" vertical="center"/>
    </xf>
    <xf numFmtId="0" fontId="46" fillId="0" borderId="3" xfId="0" applyFont="1" applyBorder="1" applyAlignment="1" applyProtection="1">
      <alignment horizontal="center" vertical="center"/>
    </xf>
    <xf numFmtId="0" fontId="46" fillId="0" borderId="17" xfId="0" applyFont="1" applyBorder="1" applyAlignment="1" applyProtection="1">
      <alignment horizontal="center" vertical="center" wrapText="1"/>
    </xf>
    <xf numFmtId="0" fontId="46" fillId="0" borderId="2" xfId="0" applyFont="1" applyBorder="1" applyAlignment="1" applyProtection="1">
      <alignment horizontal="center" vertical="center" wrapText="1"/>
    </xf>
    <xf numFmtId="0" fontId="56" fillId="0" borderId="11" xfId="0" applyFont="1" applyBorder="1" applyAlignment="1" applyProtection="1">
      <alignment horizontal="left" vertical="center" wrapText="1"/>
    </xf>
    <xf numFmtId="0" fontId="56" fillId="0" borderId="0" xfId="0" applyFont="1" applyBorder="1" applyAlignment="1" applyProtection="1">
      <alignment horizontal="left" vertical="center" wrapText="1"/>
    </xf>
    <xf numFmtId="0" fontId="42" fillId="0" borderId="1" xfId="0" applyFont="1" applyBorder="1" applyAlignment="1" applyProtection="1">
      <alignment horizontal="center" vertical="center" wrapText="1"/>
    </xf>
    <xf numFmtId="0" fontId="12" fillId="9" borderId="0" xfId="0" applyFont="1" applyFill="1" applyAlignment="1" applyProtection="1">
      <alignment horizontal="left" vertical="center"/>
      <protection locked="0"/>
    </xf>
    <xf numFmtId="0" fontId="42" fillId="0" borderId="0" xfId="0" applyFont="1" applyAlignment="1" applyProtection="1">
      <alignment horizontal="center" vertical="center"/>
    </xf>
    <xf numFmtId="0" fontId="12" fillId="9" borderId="8" xfId="0" applyFont="1" applyFill="1" applyBorder="1" applyAlignment="1" applyProtection="1">
      <alignment horizontal="left" vertical="top" wrapText="1"/>
      <protection locked="0"/>
    </xf>
    <xf numFmtId="0" fontId="12" fillId="9" borderId="10" xfId="0" applyFont="1" applyFill="1" applyBorder="1" applyAlignment="1" applyProtection="1">
      <alignment horizontal="left" vertical="top" wrapText="1"/>
      <protection locked="0"/>
    </xf>
    <xf numFmtId="0" fontId="12" fillId="9" borderId="6" xfId="0" applyFont="1" applyFill="1" applyBorder="1" applyAlignment="1" applyProtection="1">
      <alignment horizontal="left" vertical="top" wrapText="1"/>
      <protection locked="0"/>
    </xf>
    <xf numFmtId="0" fontId="59" fillId="0" borderId="8" xfId="0" applyFont="1" applyBorder="1" applyAlignment="1" applyProtection="1">
      <alignment horizontal="center" vertical="center" wrapText="1"/>
    </xf>
    <xf numFmtId="0" fontId="59" fillId="0" borderId="10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/>
    </xf>
    <xf numFmtId="166" fontId="12" fillId="9" borderId="0" xfId="0" applyNumberFormat="1" applyFont="1" applyFill="1" applyAlignment="1" applyProtection="1">
      <alignment horizontal="center" vertical="center"/>
      <protection locked="0"/>
    </xf>
    <xf numFmtId="0" fontId="49" fillId="0" borderId="8" xfId="0" applyFont="1" applyBorder="1" applyAlignment="1" applyProtection="1">
      <alignment horizontal="left" vertical="center" wrapText="1"/>
    </xf>
    <xf numFmtId="0" fontId="49" fillId="0" borderId="6" xfId="0" applyFont="1" applyBorder="1" applyAlignment="1" applyProtection="1">
      <alignment horizontal="left" vertical="center" wrapText="1"/>
    </xf>
    <xf numFmtId="168" fontId="42" fillId="9" borderId="8" xfId="2" applyNumberFormat="1" applyFont="1" applyFill="1" applyBorder="1" applyAlignment="1" applyProtection="1">
      <alignment horizontal="center" vertical="center"/>
      <protection locked="0"/>
    </xf>
    <xf numFmtId="168" fontId="42" fillId="9" borderId="6" xfId="2" applyNumberFormat="1" applyFont="1" applyFill="1" applyBorder="1" applyAlignment="1" applyProtection="1">
      <alignment horizontal="center" vertical="center"/>
      <protection locked="0"/>
    </xf>
    <xf numFmtId="168" fontId="42" fillId="2" borderId="11" xfId="2" applyNumberFormat="1" applyFont="1" applyFill="1" applyBorder="1" applyAlignment="1" applyProtection="1">
      <alignment horizontal="right" vertical="center"/>
    </xf>
    <xf numFmtId="168" fontId="42" fillId="2" borderId="0" xfId="2" applyNumberFormat="1" applyFont="1" applyFill="1" applyBorder="1" applyAlignment="1" applyProtection="1">
      <alignment horizontal="right" vertical="center"/>
    </xf>
    <xf numFmtId="0" fontId="46" fillId="0" borderId="1" xfId="0" applyFont="1" applyBorder="1" applyAlignment="1" applyProtection="1">
      <alignment horizontal="left" vertical="center" wrapText="1"/>
    </xf>
    <xf numFmtId="0" fontId="46" fillId="0" borderId="16" xfId="0" applyFont="1" applyBorder="1" applyAlignment="1" applyProtection="1">
      <alignment horizontal="left" vertical="center" wrapText="1"/>
    </xf>
    <xf numFmtId="0" fontId="40" fillId="0" borderId="3" xfId="0" applyFont="1" applyBorder="1" applyAlignment="1" applyProtection="1">
      <alignment horizontal="left" vertical="top" wrapText="1"/>
    </xf>
    <xf numFmtId="2" fontId="46" fillId="0" borderId="1" xfId="0" applyNumberFormat="1" applyFont="1" applyBorder="1" applyAlignment="1" applyProtection="1">
      <alignment horizontal="center" vertical="center"/>
    </xf>
    <xf numFmtId="0" fontId="46" fillId="0" borderId="8" xfId="0" applyFont="1" applyFill="1" applyBorder="1" applyAlignment="1" applyProtection="1">
      <alignment horizontal="center" vertical="center" wrapText="1"/>
    </xf>
    <xf numFmtId="0" fontId="46" fillId="0" borderId="6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64" fontId="39" fillId="0" borderId="16" xfId="0" applyNumberFormat="1" applyFont="1" applyBorder="1" applyAlignment="1" applyProtection="1">
      <alignment horizontal="center" vertical="center" wrapText="1"/>
    </xf>
    <xf numFmtId="164" fontId="39" fillId="0" borderId="2" xfId="0" applyNumberFormat="1" applyFont="1" applyBorder="1" applyAlignment="1" applyProtection="1">
      <alignment horizontal="center" vertical="center" wrapText="1"/>
    </xf>
    <xf numFmtId="0" fontId="39" fillId="11" borderId="12" xfId="0" applyFont="1" applyFill="1" applyBorder="1" applyAlignment="1" applyProtection="1">
      <alignment horizontal="left" vertical="center" wrapText="1"/>
    </xf>
    <xf numFmtId="0" fontId="39" fillId="11" borderId="13" xfId="0" applyFont="1" applyFill="1" applyBorder="1" applyAlignment="1" applyProtection="1">
      <alignment horizontal="left" vertical="center" wrapText="1"/>
    </xf>
    <xf numFmtId="0" fontId="39" fillId="11" borderId="4" xfId="0" applyFont="1" applyFill="1" applyBorder="1" applyAlignment="1" applyProtection="1">
      <alignment horizontal="left" vertical="center" wrapText="1"/>
    </xf>
    <xf numFmtId="0" fontId="39" fillId="11" borderId="3" xfId="0" applyFont="1" applyFill="1" applyBorder="1" applyAlignment="1" applyProtection="1">
      <alignment horizontal="left" vertical="center" wrapText="1"/>
    </xf>
    <xf numFmtId="0" fontId="9" fillId="9" borderId="1" xfId="0" applyNumberFormat="1" applyFont="1" applyFill="1" applyBorder="1" applyAlignment="1" applyProtection="1">
      <alignment horizontal="center" vertical="center"/>
      <protection locked="0"/>
    </xf>
    <xf numFmtId="0" fontId="42" fillId="9" borderId="13" xfId="0" applyFont="1" applyFill="1" applyBorder="1" applyAlignment="1" applyProtection="1">
      <alignment horizontal="center" vertical="center"/>
      <protection locked="0"/>
    </xf>
    <xf numFmtId="0" fontId="42" fillId="9" borderId="3" xfId="0" applyFont="1" applyFill="1" applyBorder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center" vertical="center" wrapText="1"/>
    </xf>
    <xf numFmtId="0" fontId="24" fillId="0" borderId="13" xfId="0" applyFont="1" applyBorder="1" applyAlignment="1" applyProtection="1">
      <alignment horizontal="center" vertical="center" wrapText="1"/>
    </xf>
    <xf numFmtId="0" fontId="24" fillId="0" borderId="9" xfId="0" applyFont="1" applyBorder="1" applyAlignment="1" applyProtection="1">
      <alignment horizontal="center" vertical="center" wrapText="1"/>
    </xf>
    <xf numFmtId="0" fontId="24" fillId="0" borderId="4" xfId="0" applyFont="1" applyBorder="1" applyAlignment="1" applyProtection="1">
      <alignment horizontal="center" vertical="center" wrapText="1"/>
    </xf>
    <xf numFmtId="0" fontId="24" fillId="0" borderId="3" xfId="0" applyFont="1" applyBorder="1" applyAlignment="1" applyProtection="1">
      <alignment horizontal="center" vertical="center" wrapText="1"/>
    </xf>
    <xf numFmtId="0" fontId="24" fillId="0" borderId="7" xfId="0" applyFont="1" applyBorder="1" applyAlignment="1" applyProtection="1">
      <alignment horizontal="center" vertical="center" wrapText="1"/>
    </xf>
    <xf numFmtId="0" fontId="29" fillId="0" borderId="12" xfId="0" applyFont="1" applyBorder="1" applyAlignment="1" applyProtection="1">
      <alignment horizontal="left" vertical="top" wrapText="1"/>
    </xf>
    <xf numFmtId="0" fontId="29" fillId="0" borderId="13" xfId="0" applyFont="1" applyBorder="1" applyAlignment="1" applyProtection="1">
      <alignment horizontal="left" vertical="top" wrapText="1"/>
    </xf>
    <xf numFmtId="0" fontId="29" fillId="0" borderId="9" xfId="0" applyFont="1" applyBorder="1" applyAlignment="1" applyProtection="1">
      <alignment horizontal="left" vertical="top" wrapText="1"/>
    </xf>
    <xf numFmtId="0" fontId="29" fillId="0" borderId="11" xfId="0" applyFont="1" applyBorder="1" applyAlignment="1" applyProtection="1">
      <alignment horizontal="left" vertical="top" wrapText="1"/>
    </xf>
    <xf numFmtId="0" fontId="29" fillId="0" borderId="0" xfId="0" applyFont="1" applyBorder="1" applyAlignment="1" applyProtection="1">
      <alignment horizontal="left" vertical="top" wrapText="1"/>
    </xf>
    <xf numFmtId="0" fontId="29" fillId="0" borderId="5" xfId="0" applyFont="1" applyBorder="1" applyAlignment="1" applyProtection="1">
      <alignment horizontal="left" vertical="top" wrapText="1"/>
    </xf>
    <xf numFmtId="0" fontId="29" fillId="0" borderId="4" xfId="0" applyFont="1" applyBorder="1" applyAlignment="1" applyProtection="1">
      <alignment horizontal="left" vertical="top" wrapText="1"/>
    </xf>
    <xf numFmtId="0" fontId="29" fillId="0" borderId="3" xfId="0" applyFont="1" applyBorder="1" applyAlignment="1" applyProtection="1">
      <alignment horizontal="left" vertical="top" wrapText="1"/>
    </xf>
    <xf numFmtId="0" fontId="29" fillId="0" borderId="7" xfId="0" applyFont="1" applyBorder="1" applyAlignment="1" applyProtection="1">
      <alignment horizontal="left" vertical="top" wrapText="1"/>
    </xf>
    <xf numFmtId="0" fontId="46" fillId="0" borderId="12" xfId="0" applyFont="1" applyBorder="1" applyAlignment="1" applyProtection="1">
      <alignment horizontal="left" vertical="center"/>
    </xf>
    <xf numFmtId="0" fontId="46" fillId="0" borderId="9" xfId="0" applyFont="1" applyBorder="1" applyAlignment="1" applyProtection="1">
      <alignment horizontal="left" vertical="center"/>
    </xf>
    <xf numFmtId="0" fontId="46" fillId="0" borderId="4" xfId="0" applyFont="1" applyBorder="1" applyAlignment="1" applyProtection="1">
      <alignment horizontal="left" vertical="center"/>
    </xf>
    <xf numFmtId="0" fontId="46" fillId="0" borderId="7" xfId="0" applyFont="1" applyBorder="1" applyAlignment="1" applyProtection="1">
      <alignment horizontal="left" vertical="center"/>
    </xf>
    <xf numFmtId="0" fontId="42" fillId="0" borderId="12" xfId="0" applyFont="1" applyBorder="1" applyAlignment="1" applyProtection="1">
      <alignment horizontal="center" vertical="center" wrapText="1"/>
    </xf>
    <xf numFmtId="0" fontId="42" fillId="0" borderId="9" xfId="0" applyFont="1" applyBorder="1" applyAlignment="1" applyProtection="1">
      <alignment horizontal="center" vertical="center" wrapText="1"/>
    </xf>
    <xf numFmtId="0" fontId="42" fillId="0" borderId="4" xfId="0" applyFont="1" applyBorder="1" applyAlignment="1" applyProtection="1">
      <alignment horizontal="center" vertical="center" wrapText="1"/>
    </xf>
    <xf numFmtId="0" fontId="42" fillId="0" borderId="7" xfId="0" applyFont="1" applyBorder="1" applyAlignment="1" applyProtection="1">
      <alignment horizontal="center" vertical="center" wrapText="1"/>
    </xf>
    <xf numFmtId="0" fontId="42" fillId="0" borderId="4" xfId="0" applyFont="1" applyBorder="1" applyAlignment="1" applyProtection="1">
      <alignment horizontal="center" vertical="center"/>
    </xf>
    <xf numFmtId="0" fontId="42" fillId="0" borderId="7" xfId="0" applyFont="1" applyBorder="1" applyAlignment="1" applyProtection="1">
      <alignment horizontal="center" vertical="center"/>
    </xf>
    <xf numFmtId="4" fontId="42" fillId="8" borderId="8" xfId="0" applyNumberFormat="1" applyFont="1" applyFill="1" applyBorder="1" applyAlignment="1" applyProtection="1">
      <alignment horizontal="center" vertical="center"/>
    </xf>
    <xf numFmtId="4" fontId="42" fillId="8" borderId="6" xfId="0" applyNumberFormat="1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left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44" fillId="10" borderId="1" xfId="0" applyFont="1" applyFill="1" applyBorder="1" applyAlignment="1">
      <alignment horizontal="center" vertical="center"/>
    </xf>
    <xf numFmtId="0" fontId="61" fillId="0" borderId="10" xfId="0" applyFont="1" applyBorder="1" applyAlignment="1">
      <alignment horizontal="right" vertical="center"/>
    </xf>
    <xf numFmtId="0" fontId="61" fillId="0" borderId="6" xfId="0" applyFont="1" applyBorder="1" applyAlignment="1">
      <alignment horizontal="right" vertical="center"/>
    </xf>
  </cellXfs>
  <cellStyles count="4">
    <cellStyle name="Lien hypertexte" xfId="1" builtinId="8"/>
    <cellStyle name="Lien hypertexte visité" xfId="3" builtinId="9" hidden="1"/>
    <cellStyle name="Monétaire" xfId="2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CC99"/>
      <color rgb="FF993300"/>
      <color rgb="FFFF3300"/>
      <color rgb="FF5790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9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hyperlink" Target="http://www.viamichelin.fr/" TargetMode="External"/><Relationship Id="rId3" Type="http://schemas.openxmlformats.org/officeDocument/2006/relationships/hyperlink" Target="http://fr.mappy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12700</xdr:colOff>
          <xdr:row>49</xdr:row>
          <xdr:rowOff>0</xdr:rowOff>
        </xdr:from>
        <xdr:to>
          <xdr:col>10</xdr:col>
          <xdr:colOff>508000</xdr:colOff>
          <xdr:row>53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Calcul de l'indemnité journalière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12700</xdr:colOff>
          <xdr:row>61</xdr:row>
          <xdr:rowOff>63500</xdr:rowOff>
        </xdr:from>
        <xdr:to>
          <xdr:col>8</xdr:col>
          <xdr:colOff>0</xdr:colOff>
          <xdr:row>63</xdr:row>
          <xdr:rowOff>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Calcul des indemnités kilométriques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9</xdr:col>
      <xdr:colOff>123825</xdr:colOff>
      <xdr:row>86</xdr:row>
      <xdr:rowOff>0</xdr:rowOff>
    </xdr:from>
    <xdr:to>
      <xdr:col>10</xdr:col>
      <xdr:colOff>457200</xdr:colOff>
      <xdr:row>89</xdr:row>
      <xdr:rowOff>193675</xdr:rowOff>
    </xdr:to>
    <xdr:pic macro="[0]!Impression">
      <xdr:nvPicPr>
        <xdr:cNvPr id="1080" name="Imag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23774400"/>
          <a:ext cx="8477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295275</xdr:colOff>
      <xdr:row>0</xdr:row>
      <xdr:rowOff>123825</xdr:rowOff>
    </xdr:from>
    <xdr:to>
      <xdr:col>6</xdr:col>
      <xdr:colOff>471706</xdr:colOff>
      <xdr:row>1</xdr:row>
      <xdr:rowOff>257174</xdr:rowOff>
    </xdr:to>
    <xdr:pic macro="[0]!Impression">
      <xdr:nvPicPr>
        <xdr:cNvPr id="1081" name="Imag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123825"/>
          <a:ext cx="824131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177800</xdr:colOff>
          <xdr:row>0</xdr:row>
          <xdr:rowOff>139700</xdr:rowOff>
        </xdr:from>
        <xdr:to>
          <xdr:col>4</xdr:col>
          <xdr:colOff>546100</xdr:colOff>
          <xdr:row>1</xdr:row>
          <xdr:rowOff>241300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Tout effacer</a:t>
              </a:r>
            </a:p>
          </xdr:txBody>
        </xdr:sp>
        <xdr:clientData fPrintsWithSheet="0"/>
      </xdr:twoCellAnchor>
    </mc:Choice>
    <mc:Fallback/>
  </mc:AlternateContent>
  <xdr:twoCellAnchor>
    <xdr:from>
      <xdr:col>8</xdr:col>
      <xdr:colOff>47625</xdr:colOff>
      <xdr:row>61</xdr:row>
      <xdr:rowOff>19050</xdr:rowOff>
    </xdr:from>
    <xdr:to>
      <xdr:col>8</xdr:col>
      <xdr:colOff>942975</xdr:colOff>
      <xdr:row>62</xdr:row>
      <xdr:rowOff>190499</xdr:rowOff>
    </xdr:to>
    <xdr:sp macro="" textlink="">
      <xdr:nvSpPr>
        <xdr:cNvPr id="4" name="Rectangle 3">
          <a:hlinkClick xmlns:r="http://schemas.openxmlformats.org/officeDocument/2006/relationships" r:id="rId2"/>
        </xdr:cNvPr>
        <xdr:cNvSpPr/>
      </xdr:nvSpPr>
      <xdr:spPr>
        <a:xfrm>
          <a:off x="6019800" y="17135475"/>
          <a:ext cx="895350" cy="428624"/>
        </a:xfrm>
        <a:prstGeom prst="rect">
          <a:avLst/>
        </a:prstGeom>
        <a:solidFill>
          <a:srgbClr val="5790E3"/>
        </a:solidFill>
        <a:ln w="6350"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threePt" dir="t"/>
        </a:scene3d>
        <a:sp3d prstMaterial="matte">
          <a:bevelT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Via michelin</a:t>
          </a:r>
        </a:p>
      </xdr:txBody>
    </xdr:sp>
    <xdr:clientData fPrintsWithSheet="0"/>
  </xdr:twoCellAnchor>
  <xdr:twoCellAnchor>
    <xdr:from>
      <xdr:col>9</xdr:col>
      <xdr:colOff>66675</xdr:colOff>
      <xdr:row>61</xdr:row>
      <xdr:rowOff>9525</xdr:rowOff>
    </xdr:from>
    <xdr:to>
      <xdr:col>10</xdr:col>
      <xdr:colOff>447675</xdr:colOff>
      <xdr:row>62</xdr:row>
      <xdr:rowOff>180975</xdr:rowOff>
    </xdr:to>
    <xdr:sp macro="" textlink="">
      <xdr:nvSpPr>
        <xdr:cNvPr id="15" name="Rectangle 14">
          <a:hlinkClick xmlns:r="http://schemas.openxmlformats.org/officeDocument/2006/relationships" r:id="rId3"/>
        </xdr:cNvPr>
        <xdr:cNvSpPr/>
      </xdr:nvSpPr>
      <xdr:spPr>
        <a:xfrm>
          <a:off x="6991350" y="17125950"/>
          <a:ext cx="895350" cy="428625"/>
        </a:xfrm>
        <a:prstGeom prst="rect">
          <a:avLst/>
        </a:prstGeom>
        <a:solidFill>
          <a:srgbClr val="92D050"/>
        </a:solidFill>
        <a:ln w="6350"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threePt" dir="t"/>
        </a:scene3d>
        <a:sp3d prstMaterial="matte">
          <a:bevelT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Mappy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1</xdr:row>
      <xdr:rowOff>19050</xdr:rowOff>
    </xdr:to>
    <xdr:pic>
      <xdr:nvPicPr>
        <xdr:cNvPr id="616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292100</xdr:colOff>
          <xdr:row>0</xdr:row>
          <xdr:rowOff>139700</xdr:rowOff>
        </xdr:from>
        <xdr:to>
          <xdr:col>4</xdr:col>
          <xdr:colOff>317500</xdr:colOff>
          <xdr:row>1</xdr:row>
          <xdr:rowOff>292100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6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Retour vers                  l'état de frais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5</xdr:col>
      <xdr:colOff>19050</xdr:colOff>
      <xdr:row>0</xdr:row>
      <xdr:rowOff>114300</xdr:rowOff>
    </xdr:from>
    <xdr:to>
      <xdr:col>6</xdr:col>
      <xdr:colOff>195481</xdr:colOff>
      <xdr:row>1</xdr:row>
      <xdr:rowOff>247649</xdr:rowOff>
    </xdr:to>
    <xdr:pic macro="[0]!Imprressionannexe">
      <xdr:nvPicPr>
        <xdr:cNvPr id="4" name="Image 1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114300"/>
          <a:ext cx="824131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431800</xdr:colOff>
          <xdr:row>0</xdr:row>
          <xdr:rowOff>228600</xdr:rowOff>
        </xdr:from>
        <xdr:to>
          <xdr:col>8</xdr:col>
          <xdr:colOff>609600</xdr:colOff>
          <xdr:row>3</xdr:row>
          <xdr:rowOff>165100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6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Retour vers                  l'état de frais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12700</xdr:colOff>
          <xdr:row>5</xdr:row>
          <xdr:rowOff>127000</xdr:rowOff>
        </xdr:from>
        <xdr:to>
          <xdr:col>3</xdr:col>
          <xdr:colOff>25400</xdr:colOff>
          <xdr:row>9</xdr:row>
          <xdr:rowOff>0</xdr:rowOff>
        </xdr:to>
        <xdr:sp macro="" textlink="">
          <xdr:nvSpPr>
            <xdr:cNvPr id="2055" name="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Retour vers l'état de frais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Relationship Id="rId3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conomie.gouv.fr/dgfip/taux_chancellerie_change" TargetMode="External"/><Relationship Id="rId4" Type="http://schemas.openxmlformats.org/officeDocument/2006/relationships/drawing" Target="../drawings/drawing4.xml"/><Relationship Id="rId5" Type="http://schemas.openxmlformats.org/officeDocument/2006/relationships/vmlDrawing" Target="../drawings/vmlDrawing4.vml"/><Relationship Id="rId6" Type="http://schemas.openxmlformats.org/officeDocument/2006/relationships/ctrlProp" Target="../ctrlProps/ctrlProp6.xml"/><Relationship Id="rId1" Type="http://schemas.openxmlformats.org/officeDocument/2006/relationships/hyperlink" Target="http://www.economie.gouv.fr/dgfip/mission_taux_chancellerie/frais" TargetMode="External"/><Relationship Id="rId2" Type="http://schemas.openxmlformats.org/officeDocument/2006/relationships/hyperlink" Target="http://www.legifrance.gouv.fr/affichTexte.do;jsessionid=B698211C010FEB5B8285A02F119DF6C1.tpdjo08v_3?cidTexte=LEGITEXT000019423511&amp;dateTexte=20131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 enableFormatConditionsCalculation="0"/>
  <dimension ref="A1:N92"/>
  <sheetViews>
    <sheetView showGridLines="0" showZeros="0" tabSelected="1" workbookViewId="0">
      <selection activeCell="I2" sqref="I2"/>
    </sheetView>
  </sheetViews>
  <sheetFormatPr baseColWidth="10" defaultRowHeight="14" x14ac:dyDescent="0"/>
  <cols>
    <col min="1" max="2" width="17.6640625" style="17" customWidth="1"/>
    <col min="3" max="4" width="8.6640625" style="17" customWidth="1"/>
    <col min="5" max="6" width="9.6640625" style="17" customWidth="1"/>
    <col min="7" max="7" width="9.1640625" style="17" customWidth="1"/>
    <col min="8" max="8" width="9.33203125" style="17" customWidth="1"/>
    <col min="9" max="9" width="14.33203125" style="17" customWidth="1"/>
    <col min="10" max="11" width="7.6640625" style="17" customWidth="1"/>
    <col min="12" max="12" width="11.5" style="41" customWidth="1"/>
  </cols>
  <sheetData>
    <row r="1" spans="1:12" s="9" customFormat="1" ht="46.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98"/>
      <c r="L1" s="34"/>
    </row>
    <row r="2" spans="1:12" s="9" customFormat="1" ht="24" customHeight="1">
      <c r="A2" s="120"/>
      <c r="B2" s="66"/>
      <c r="C2" s="12"/>
      <c r="D2" s="12"/>
      <c r="E2" s="12"/>
      <c r="F2" s="12"/>
      <c r="G2" s="12"/>
      <c r="H2" s="12"/>
      <c r="I2" s="121"/>
      <c r="J2" s="272"/>
      <c r="K2" s="272"/>
      <c r="L2" s="34"/>
    </row>
    <row r="3" spans="1:12" s="9" customFormat="1" ht="24.75" customHeight="1">
      <c r="A3" s="273" t="s">
        <v>51</v>
      </c>
      <c r="B3" s="273"/>
      <c r="C3" s="273"/>
      <c r="D3" s="273"/>
      <c r="E3" s="273"/>
      <c r="F3" s="273"/>
      <c r="G3" s="273"/>
      <c r="H3" s="273"/>
      <c r="I3" s="94"/>
      <c r="J3" s="94"/>
      <c r="K3" s="94"/>
      <c r="L3" s="34"/>
    </row>
    <row r="4" spans="1:12" s="9" customFormat="1" ht="24" customHeight="1">
      <c r="A4" s="112" t="s">
        <v>136</v>
      </c>
      <c r="B4" s="274"/>
      <c r="C4" s="274"/>
      <c r="D4" s="274"/>
      <c r="E4" s="13" t="s">
        <v>0</v>
      </c>
      <c r="F4" s="274"/>
      <c r="G4" s="274"/>
      <c r="H4" s="274"/>
      <c r="I4" s="122"/>
      <c r="J4" s="274"/>
      <c r="K4" s="274"/>
      <c r="L4" s="34"/>
    </row>
    <row r="5" spans="1:12" s="9" customFormat="1" ht="16.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34"/>
    </row>
    <row r="6" spans="1:12" s="9" customFormat="1" ht="18" customHeight="1">
      <c r="A6" s="156" t="s">
        <v>85</v>
      </c>
      <c r="B6" s="158"/>
      <c r="C6" s="279" t="s">
        <v>65</v>
      </c>
      <c r="D6" s="280"/>
      <c r="E6" s="277" t="s">
        <v>66</v>
      </c>
      <c r="F6" s="277"/>
      <c r="G6" s="277"/>
      <c r="H6" s="278"/>
      <c r="I6" s="285" t="s">
        <v>67</v>
      </c>
      <c r="J6" s="286"/>
      <c r="K6" s="236" t="s">
        <v>68</v>
      </c>
      <c r="L6" s="34"/>
    </row>
    <row r="7" spans="1:12" s="9" customFormat="1" ht="18" customHeight="1">
      <c r="A7" s="199"/>
      <c r="B7" s="201"/>
      <c r="C7" s="281"/>
      <c r="D7" s="142"/>
      <c r="E7" s="283" t="s">
        <v>87</v>
      </c>
      <c r="F7" s="284"/>
      <c r="G7" s="278" t="s">
        <v>88</v>
      </c>
      <c r="H7" s="283"/>
      <c r="I7" s="243"/>
      <c r="J7" s="287"/>
      <c r="K7" s="288"/>
      <c r="L7" s="34"/>
    </row>
    <row r="8" spans="1:12" s="9" customFormat="1" ht="14" customHeight="1">
      <c r="A8" s="105" t="s">
        <v>130</v>
      </c>
      <c r="B8" s="105" t="s">
        <v>131</v>
      </c>
      <c r="C8" s="105" t="s">
        <v>1</v>
      </c>
      <c r="D8" s="105" t="s">
        <v>2</v>
      </c>
      <c r="E8" s="105" t="s">
        <v>1</v>
      </c>
      <c r="F8" s="105" t="s">
        <v>2</v>
      </c>
      <c r="G8" s="105" t="s">
        <v>1</v>
      </c>
      <c r="H8" s="105" t="s">
        <v>2</v>
      </c>
      <c r="I8" s="105" t="s">
        <v>1</v>
      </c>
      <c r="J8" s="105" t="s">
        <v>2</v>
      </c>
      <c r="K8" s="289"/>
      <c r="L8" s="34"/>
    </row>
    <row r="9" spans="1:12" s="9" customFormat="1" ht="25.5" customHeight="1">
      <c r="A9" s="74"/>
      <c r="B9" s="75"/>
      <c r="C9" s="76"/>
      <c r="D9" s="77"/>
      <c r="E9" s="76"/>
      <c r="F9" s="77"/>
      <c r="G9" s="76"/>
      <c r="H9" s="77"/>
      <c r="I9" s="76"/>
      <c r="J9" s="77"/>
      <c r="K9" s="78"/>
      <c r="L9" s="34"/>
    </row>
    <row r="10" spans="1:12" s="9" customFormat="1" ht="25.5" customHeight="1">
      <c r="A10" s="74"/>
      <c r="B10" s="75"/>
      <c r="C10" s="76"/>
      <c r="D10" s="77"/>
      <c r="E10" s="76"/>
      <c r="F10" s="77"/>
      <c r="G10" s="76"/>
      <c r="H10" s="77"/>
      <c r="I10" s="76"/>
      <c r="J10" s="77"/>
      <c r="K10" s="78"/>
      <c r="L10" s="34"/>
    </row>
    <row r="11" spans="1:12" s="9" customFormat="1" ht="25.5" customHeight="1">
      <c r="A11" s="74"/>
      <c r="B11" s="75"/>
      <c r="C11" s="76"/>
      <c r="D11" s="77"/>
      <c r="E11" s="76"/>
      <c r="F11" s="77"/>
      <c r="G11" s="76"/>
      <c r="H11" s="77"/>
      <c r="I11" s="76"/>
      <c r="J11" s="77"/>
      <c r="K11" s="78"/>
      <c r="L11" s="34"/>
    </row>
    <row r="12" spans="1:12" s="9" customFormat="1" ht="25.5" customHeight="1">
      <c r="A12" s="74"/>
      <c r="B12" s="75"/>
      <c r="C12" s="76"/>
      <c r="D12" s="77"/>
      <c r="E12" s="76"/>
      <c r="F12" s="77"/>
      <c r="G12" s="76"/>
      <c r="H12" s="77"/>
      <c r="I12" s="76"/>
      <c r="J12" s="77"/>
      <c r="K12" s="78"/>
      <c r="L12" s="34"/>
    </row>
    <row r="13" spans="1:12" s="9" customFormat="1" ht="25.5" customHeight="1">
      <c r="A13" s="74"/>
      <c r="B13" s="75"/>
      <c r="C13" s="76"/>
      <c r="D13" s="77"/>
      <c r="E13" s="76"/>
      <c r="F13" s="77"/>
      <c r="G13" s="76"/>
      <c r="H13" s="77"/>
      <c r="I13" s="76"/>
      <c r="J13" s="77"/>
      <c r="K13" s="78"/>
      <c r="L13" s="34"/>
    </row>
    <row r="14" spans="1:12" s="49" customFormat="1" ht="14.25" customHeight="1">
      <c r="A14" s="282" t="s">
        <v>134</v>
      </c>
      <c r="B14" s="282"/>
      <c r="C14" s="47"/>
      <c r="D14" s="47"/>
      <c r="E14" s="47"/>
      <c r="F14" s="47"/>
      <c r="G14" s="47"/>
      <c r="H14" s="47"/>
      <c r="I14" s="47"/>
      <c r="J14" s="47"/>
      <c r="K14" s="47"/>
      <c r="L14" s="48"/>
    </row>
    <row r="15" spans="1:12" s="9" customFormat="1" ht="23.25" customHeight="1">
      <c r="A15" s="87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34"/>
    </row>
    <row r="16" spans="1:12" s="84" customFormat="1" ht="7.5" customHeight="1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3"/>
    </row>
    <row r="17" spans="1:13" s="9" customFormat="1" ht="18.75" customHeight="1">
      <c r="A17" s="92"/>
      <c r="B17" s="62"/>
      <c r="C17" s="275"/>
      <c r="D17" s="276"/>
      <c r="E17" s="276"/>
      <c r="F17" s="276"/>
      <c r="G17" s="276"/>
      <c r="H17" s="276"/>
      <c r="I17" s="46"/>
      <c r="J17" s="46"/>
      <c r="K17" s="46"/>
      <c r="L17" s="34"/>
    </row>
    <row r="18" spans="1:13" s="9" customFormat="1" ht="18.75" customHeight="1">
      <c r="A18" s="92"/>
      <c r="B18" s="62"/>
      <c r="C18" s="290"/>
      <c r="D18" s="291"/>
      <c r="E18" s="291"/>
      <c r="F18" s="291"/>
      <c r="G18" s="291"/>
      <c r="H18" s="291"/>
      <c r="I18" s="291"/>
      <c r="J18" s="291"/>
      <c r="K18" s="291"/>
      <c r="L18" s="34"/>
    </row>
    <row r="19" spans="1:13" s="84" customFormat="1" ht="7.5" customHeight="1">
      <c r="A19" s="85"/>
      <c r="B19" s="93"/>
      <c r="C19" s="86"/>
      <c r="D19" s="86"/>
      <c r="E19" s="86"/>
      <c r="F19" s="86"/>
      <c r="G19" s="86"/>
      <c r="H19" s="86"/>
      <c r="I19" s="86"/>
      <c r="J19" s="86"/>
      <c r="K19" s="86"/>
      <c r="L19" s="83"/>
    </row>
    <row r="20" spans="1:13" s="9" customFormat="1" ht="23.25" customHeight="1">
      <c r="A20" s="87" t="s">
        <v>159</v>
      </c>
      <c r="B20" s="81"/>
      <c r="C20" s="81"/>
      <c r="D20" s="81"/>
      <c r="E20" s="81"/>
      <c r="F20" s="81"/>
      <c r="G20" s="81"/>
      <c r="H20" s="89"/>
      <c r="I20" s="89"/>
      <c r="J20" s="89"/>
      <c r="K20" s="89"/>
      <c r="L20" s="34"/>
    </row>
    <row r="21" spans="1:13" s="9" customFormat="1" ht="19.5" customHeight="1">
      <c r="A21" s="33" t="s">
        <v>109</v>
      </c>
      <c r="B21" s="14"/>
      <c r="C21" s="12"/>
      <c r="D21" s="12"/>
      <c r="E21" s="12"/>
      <c r="F21" s="12"/>
      <c r="G21" s="12"/>
      <c r="H21" s="12"/>
      <c r="I21" s="12"/>
      <c r="J21" s="12"/>
      <c r="K21" s="15"/>
      <c r="L21" s="34"/>
    </row>
    <row r="22" spans="1:13" s="9" customFormat="1" ht="33" customHeight="1">
      <c r="A22" s="147" t="s">
        <v>3</v>
      </c>
      <c r="B22" s="148"/>
      <c r="C22" s="148"/>
      <c r="D22" s="148"/>
      <c r="E22" s="148"/>
      <c r="F22" s="148"/>
      <c r="G22" s="148"/>
      <c r="H22" s="149"/>
      <c r="I22" s="130" t="s">
        <v>4</v>
      </c>
      <c r="J22" s="186" t="s">
        <v>142</v>
      </c>
      <c r="K22" s="187"/>
      <c r="L22" s="34"/>
    </row>
    <row r="23" spans="1:13" s="9" customFormat="1" ht="18" customHeight="1">
      <c r="A23" s="172" t="s">
        <v>111</v>
      </c>
      <c r="B23" s="162" t="s">
        <v>115</v>
      </c>
      <c r="C23" s="163"/>
      <c r="D23" s="156" t="s">
        <v>119</v>
      </c>
      <c r="E23" s="157"/>
      <c r="F23" s="157"/>
      <c r="G23" s="157"/>
      <c r="H23" s="158"/>
      <c r="I23" s="141"/>
      <c r="J23" s="141"/>
      <c r="K23" s="142"/>
      <c r="L23" s="34"/>
    </row>
    <row r="24" spans="1:13" s="9" customFormat="1" ht="18" customHeight="1">
      <c r="A24" s="173"/>
      <c r="B24" s="164"/>
      <c r="C24" s="165"/>
      <c r="D24" s="150" t="s">
        <v>92</v>
      </c>
      <c r="E24" s="151"/>
      <c r="F24" s="151"/>
      <c r="G24" s="151"/>
      <c r="H24" s="152"/>
      <c r="I24" s="136"/>
      <c r="J24" s="175">
        <f>I24*120</f>
        <v>0</v>
      </c>
      <c r="K24" s="176"/>
      <c r="L24" s="34"/>
    </row>
    <row r="25" spans="1:13" s="9" customFormat="1" ht="18" customHeight="1">
      <c r="A25" s="173"/>
      <c r="B25" s="166" t="s">
        <v>117</v>
      </c>
      <c r="C25" s="168"/>
      <c r="D25" s="153" t="s">
        <v>93</v>
      </c>
      <c r="E25" s="154"/>
      <c r="F25" s="154"/>
      <c r="G25" s="154"/>
      <c r="H25" s="155"/>
      <c r="I25" s="137"/>
      <c r="J25" s="175">
        <f>I25*130</f>
        <v>0</v>
      </c>
      <c r="K25" s="176"/>
      <c r="L25" s="34"/>
    </row>
    <row r="26" spans="1:13" s="9" customFormat="1" ht="18" customHeight="1">
      <c r="A26" s="173"/>
      <c r="B26" s="167"/>
      <c r="C26" s="169"/>
      <c r="D26" s="156" t="s">
        <v>120</v>
      </c>
      <c r="E26" s="157"/>
      <c r="F26" s="157"/>
      <c r="G26" s="157"/>
      <c r="H26" s="158"/>
      <c r="I26" s="143"/>
      <c r="J26" s="143"/>
      <c r="K26" s="144"/>
      <c r="L26" s="34"/>
      <c r="M26" s="71"/>
    </row>
    <row r="27" spans="1:13" s="9" customFormat="1" ht="18" customHeight="1">
      <c r="A27" s="173"/>
      <c r="B27" s="170" t="s">
        <v>114</v>
      </c>
      <c r="C27" s="171"/>
      <c r="D27" s="159"/>
      <c r="E27" s="160"/>
      <c r="F27" s="160"/>
      <c r="G27" s="160"/>
      <c r="H27" s="161"/>
      <c r="I27" s="145"/>
      <c r="J27" s="145"/>
      <c r="K27" s="146"/>
      <c r="L27" s="34"/>
    </row>
    <row r="28" spans="1:13" s="9" customFormat="1" ht="18" customHeight="1">
      <c r="A28" s="173"/>
      <c r="B28" s="166" t="s">
        <v>118</v>
      </c>
      <c r="C28" s="168"/>
      <c r="D28" s="150" t="s">
        <v>94</v>
      </c>
      <c r="E28" s="151"/>
      <c r="F28" s="151"/>
      <c r="G28" s="151"/>
      <c r="H28" s="152"/>
      <c r="I28" s="138"/>
      <c r="J28" s="175">
        <f>I28*90</f>
        <v>0</v>
      </c>
      <c r="K28" s="176"/>
      <c r="L28" s="34"/>
    </row>
    <row r="29" spans="1:13" s="9" customFormat="1" ht="18" customHeight="1">
      <c r="A29" s="173"/>
      <c r="B29" s="167"/>
      <c r="C29" s="169"/>
      <c r="D29" s="153" t="s">
        <v>95</v>
      </c>
      <c r="E29" s="154"/>
      <c r="F29" s="154"/>
      <c r="G29" s="154"/>
      <c r="H29" s="155"/>
      <c r="I29" s="139"/>
      <c r="J29" s="175">
        <f>I29*110</f>
        <v>0</v>
      </c>
      <c r="K29" s="176"/>
      <c r="L29" s="34"/>
    </row>
    <row r="30" spans="1:13" s="9" customFormat="1" ht="18" customHeight="1">
      <c r="A30" s="173"/>
      <c r="B30" s="312" t="s">
        <v>110</v>
      </c>
      <c r="C30" s="313"/>
      <c r="D30" s="177" t="s">
        <v>112</v>
      </c>
      <c r="E30" s="178"/>
      <c r="F30" s="178"/>
      <c r="G30" s="178"/>
      <c r="H30" s="179"/>
      <c r="I30" s="139"/>
      <c r="J30" s="175">
        <f>I30*60</f>
        <v>0</v>
      </c>
      <c r="K30" s="176"/>
      <c r="L30" s="34"/>
    </row>
    <row r="31" spans="1:13" s="9" customFormat="1" ht="18" customHeight="1">
      <c r="A31" s="174"/>
      <c r="B31" s="312" t="s">
        <v>141</v>
      </c>
      <c r="C31" s="313"/>
      <c r="D31" s="177" t="s">
        <v>143</v>
      </c>
      <c r="E31" s="178"/>
      <c r="F31" s="179"/>
      <c r="G31" s="140" t="s">
        <v>158</v>
      </c>
      <c r="H31" s="131"/>
      <c r="I31" s="132"/>
      <c r="J31" s="175">
        <f>H31*I31</f>
        <v>0</v>
      </c>
      <c r="K31" s="176"/>
      <c r="L31" s="34"/>
    </row>
    <row r="32" spans="1:13" s="9" customFormat="1" ht="25.5" customHeight="1">
      <c r="A32" s="314"/>
      <c r="B32" s="315"/>
      <c r="C32" s="315"/>
      <c r="D32" s="315"/>
      <c r="E32" s="315"/>
      <c r="F32" s="316"/>
      <c r="G32" s="311" t="s">
        <v>5</v>
      </c>
      <c r="H32" s="311"/>
      <c r="I32" s="124" t="s">
        <v>116</v>
      </c>
      <c r="J32" s="279"/>
      <c r="K32" s="237"/>
      <c r="L32" s="34"/>
    </row>
    <row r="33" spans="1:12" s="9" customFormat="1" ht="18.75" customHeight="1">
      <c r="A33" s="198" t="s">
        <v>6</v>
      </c>
      <c r="B33" s="177" t="s">
        <v>96</v>
      </c>
      <c r="C33" s="178"/>
      <c r="D33" s="178"/>
      <c r="E33" s="178"/>
      <c r="F33" s="178"/>
      <c r="G33" s="323"/>
      <c r="H33" s="323"/>
      <c r="I33" s="129">
        <f>G33*15.25</f>
        <v>0</v>
      </c>
      <c r="J33" s="306"/>
      <c r="K33" s="307"/>
      <c r="L33" s="34"/>
    </row>
    <row r="34" spans="1:12" s="9" customFormat="1" ht="22.5" customHeight="1">
      <c r="A34" s="198"/>
      <c r="B34" s="232" t="s">
        <v>121</v>
      </c>
      <c r="C34" s="233"/>
      <c r="D34" s="233"/>
      <c r="E34" s="233"/>
      <c r="F34" s="233"/>
      <c r="G34" s="323"/>
      <c r="H34" s="323"/>
      <c r="I34" s="129">
        <f>G34*7.63</f>
        <v>0</v>
      </c>
      <c r="J34" s="306"/>
      <c r="K34" s="307"/>
      <c r="L34" s="34"/>
    </row>
    <row r="35" spans="1:12" s="9" customFormat="1" ht="11.25" customHeight="1">
      <c r="A35" s="133" t="s">
        <v>155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34"/>
    </row>
    <row r="36" spans="1:12" s="9" customFormat="1" ht="11.25" customHeight="1">
      <c r="A36" s="133" t="s">
        <v>156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34"/>
    </row>
    <row r="37" spans="1:12" s="9" customFormat="1" ht="44.25" customHeight="1">
      <c r="A37" s="310" t="s">
        <v>157</v>
      </c>
      <c r="B37" s="310"/>
      <c r="C37" s="310"/>
      <c r="D37" s="310"/>
      <c r="E37" s="310"/>
      <c r="F37" s="310"/>
      <c r="G37" s="310"/>
      <c r="H37" s="310"/>
      <c r="I37" s="310"/>
      <c r="J37" s="310"/>
      <c r="K37" s="310"/>
      <c r="L37" s="34"/>
    </row>
    <row r="38" spans="1:12" s="19" customFormat="1" ht="33.75" customHeight="1">
      <c r="A38" s="308" t="s">
        <v>89</v>
      </c>
      <c r="B38" s="309"/>
      <c r="C38" s="309"/>
      <c r="D38" s="309"/>
      <c r="E38" s="309"/>
      <c r="F38" s="309"/>
      <c r="G38" s="184" t="s">
        <v>4</v>
      </c>
      <c r="H38" s="184"/>
      <c r="I38" s="72" t="s">
        <v>58</v>
      </c>
      <c r="J38" s="237" t="s">
        <v>113</v>
      </c>
      <c r="K38" s="280"/>
      <c r="L38" s="39"/>
    </row>
    <row r="39" spans="1:12" s="9" customFormat="1" ht="15" customHeight="1">
      <c r="A39" s="197" t="s">
        <v>69</v>
      </c>
      <c r="B39" s="202" t="s">
        <v>125</v>
      </c>
      <c r="C39" s="203"/>
      <c r="D39" s="203"/>
      <c r="E39" s="203"/>
      <c r="F39" s="204"/>
      <c r="G39" s="324"/>
      <c r="H39" s="191"/>
      <c r="I39" s="222">
        <f>G39*120</f>
        <v>0</v>
      </c>
      <c r="J39" s="180"/>
      <c r="K39" s="181"/>
      <c r="L39" s="34"/>
    </row>
    <row r="40" spans="1:12" s="9" customFormat="1" ht="18" customHeight="1">
      <c r="A40" s="197"/>
      <c r="B40" s="205"/>
      <c r="C40" s="206"/>
      <c r="D40" s="206"/>
      <c r="E40" s="206"/>
      <c r="F40" s="207"/>
      <c r="G40" s="325"/>
      <c r="H40" s="193"/>
      <c r="I40" s="223"/>
      <c r="J40" s="182"/>
      <c r="K40" s="183"/>
      <c r="L40" s="34"/>
    </row>
    <row r="41" spans="1:12" s="9" customFormat="1" ht="12" customHeight="1">
      <c r="A41" s="198"/>
      <c r="B41" s="156" t="s">
        <v>145</v>
      </c>
      <c r="C41" s="157"/>
      <c r="D41" s="157"/>
      <c r="E41" s="157"/>
      <c r="F41" s="158"/>
      <c r="G41" s="190"/>
      <c r="H41" s="191"/>
      <c r="I41" s="219"/>
      <c r="J41" s="220"/>
      <c r="K41" s="221"/>
      <c r="L41" s="34"/>
    </row>
    <row r="42" spans="1:12" s="9" customFormat="1" ht="12" customHeight="1">
      <c r="A42" s="198"/>
      <c r="B42" s="199"/>
      <c r="C42" s="200"/>
      <c r="D42" s="200"/>
      <c r="E42" s="200"/>
      <c r="F42" s="201"/>
      <c r="G42" s="192"/>
      <c r="H42" s="193"/>
      <c r="I42" s="182"/>
      <c r="J42" s="218"/>
      <c r="K42" s="183"/>
      <c r="L42" s="34"/>
    </row>
    <row r="43" spans="1:12" s="9" customFormat="1" ht="33.75" customHeight="1">
      <c r="A43" s="194" t="s">
        <v>144</v>
      </c>
      <c r="B43" s="195"/>
      <c r="C43" s="195"/>
      <c r="D43" s="195"/>
      <c r="E43" s="195"/>
      <c r="F43" s="196"/>
      <c r="G43" s="213" t="s">
        <v>5</v>
      </c>
      <c r="H43" s="214"/>
      <c r="I43" s="72" t="s">
        <v>58</v>
      </c>
      <c r="J43" s="186" t="s">
        <v>116</v>
      </c>
      <c r="K43" s="187"/>
      <c r="L43" s="34"/>
    </row>
    <row r="44" spans="1:12" s="9" customFormat="1" ht="13.5" customHeight="1">
      <c r="A44" s="208" t="s">
        <v>6</v>
      </c>
      <c r="B44" s="202" t="s">
        <v>97</v>
      </c>
      <c r="C44" s="203"/>
      <c r="D44" s="203"/>
      <c r="E44" s="203"/>
      <c r="F44" s="204"/>
      <c r="G44" s="190"/>
      <c r="H44" s="191"/>
      <c r="I44" s="222">
        <f>G44*30.5</f>
        <v>0</v>
      </c>
      <c r="J44" s="180"/>
      <c r="K44" s="181"/>
      <c r="L44" s="34"/>
    </row>
    <row r="45" spans="1:12" s="9" customFormat="1" ht="13.5" customHeight="1">
      <c r="A45" s="209"/>
      <c r="B45" s="205"/>
      <c r="C45" s="206"/>
      <c r="D45" s="206"/>
      <c r="E45" s="206"/>
      <c r="F45" s="207"/>
      <c r="G45" s="192"/>
      <c r="H45" s="193"/>
      <c r="I45" s="223"/>
      <c r="J45" s="182"/>
      <c r="K45" s="183"/>
      <c r="L45" s="34"/>
    </row>
    <row r="46" spans="1:12" s="9" customFormat="1" ht="13.5" customHeight="1">
      <c r="A46" s="209"/>
      <c r="B46" s="156" t="s">
        <v>146</v>
      </c>
      <c r="C46" s="157"/>
      <c r="D46" s="157"/>
      <c r="E46" s="157"/>
      <c r="F46" s="158"/>
      <c r="G46" s="190"/>
      <c r="H46" s="191"/>
      <c r="I46" s="180"/>
      <c r="J46" s="217"/>
      <c r="K46" s="181"/>
      <c r="L46" s="34"/>
    </row>
    <row r="47" spans="1:12" s="9" customFormat="1" ht="13.5" customHeight="1">
      <c r="A47" s="210"/>
      <c r="B47" s="199"/>
      <c r="C47" s="200"/>
      <c r="D47" s="200"/>
      <c r="E47" s="200"/>
      <c r="F47" s="201"/>
      <c r="G47" s="192"/>
      <c r="H47" s="193"/>
      <c r="I47" s="182"/>
      <c r="J47" s="218"/>
      <c r="K47" s="183"/>
      <c r="L47" s="34"/>
    </row>
    <row r="48" spans="1:12" s="9" customFormat="1" ht="21.75" customHeight="1">
      <c r="A48" s="112" t="s">
        <v>124</v>
      </c>
      <c r="B48" s="185">
        <f>B4</f>
        <v>0</v>
      </c>
      <c r="C48" s="185"/>
      <c r="D48" s="185"/>
      <c r="E48" s="12"/>
      <c r="F48" s="13" t="s">
        <v>0</v>
      </c>
      <c r="G48" s="185">
        <f>F4</f>
        <v>0</v>
      </c>
      <c r="H48" s="185"/>
      <c r="I48" s="185"/>
      <c r="J48" s="12"/>
      <c r="K48" s="12"/>
      <c r="L48" s="34"/>
    </row>
    <row r="49" spans="1:14" s="9" customFormat="1" ht="18.75" customHeight="1">
      <c r="A49" s="33" t="s">
        <v>54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34"/>
    </row>
    <row r="50" spans="1:14" s="9" customFormat="1" ht="36.75" customHeight="1">
      <c r="A50" s="12"/>
      <c r="B50" s="12"/>
      <c r="C50" s="186" t="s">
        <v>122</v>
      </c>
      <c r="D50" s="187"/>
      <c r="E50" s="186" t="s">
        <v>147</v>
      </c>
      <c r="F50" s="187"/>
      <c r="G50" s="45" t="s">
        <v>76</v>
      </c>
      <c r="H50" s="45" t="s">
        <v>75</v>
      </c>
      <c r="I50" s="100" t="s">
        <v>25</v>
      </c>
      <c r="J50" s="44" t="s">
        <v>64</v>
      </c>
      <c r="K50" s="101" t="s">
        <v>73</v>
      </c>
      <c r="L50" s="43"/>
      <c r="N50" s="135"/>
    </row>
    <row r="51" spans="1:14" s="9" customFormat="1" ht="34.5" customHeight="1">
      <c r="A51" s="156" t="s">
        <v>105</v>
      </c>
      <c r="B51" s="157"/>
      <c r="C51" s="234"/>
      <c r="D51" s="235"/>
      <c r="E51" s="188"/>
      <c r="F51" s="189"/>
      <c r="G51" s="127">
        <f>(SUM('indemnites etrangeres'!C4)*65%)</f>
        <v>0</v>
      </c>
      <c r="H51" s="127">
        <f>(SUM('indemnites etrangeres'!D4)*65%)</f>
        <v>0</v>
      </c>
      <c r="I51" s="127">
        <f>(C51*G51)+(E51*H51)</f>
        <v>0</v>
      </c>
      <c r="J51" s="57">
        <f>'indemnites etrangeres'!C4</f>
        <v>0</v>
      </c>
      <c r="K51" s="42">
        <f>'indemnites etrangeres'!D4</f>
        <v>0</v>
      </c>
    </row>
    <row r="52" spans="1:14" s="9" customFormat="1" ht="20.25" customHeight="1">
      <c r="A52" s="215" t="s">
        <v>70</v>
      </c>
      <c r="B52" s="216"/>
      <c r="C52" s="234"/>
      <c r="D52" s="235"/>
      <c r="E52" s="211"/>
      <c r="F52" s="212"/>
      <c r="G52" s="127">
        <f>(SUM('indemnites etrangeres'!C4)*17.5%)</f>
        <v>0</v>
      </c>
      <c r="H52" s="127">
        <f>(SUM('indemnites etrangeres'!D4)*17.5%)</f>
        <v>0</v>
      </c>
      <c r="I52" s="127">
        <f>(C52*G52)+(E52*H52)</f>
        <v>0</v>
      </c>
      <c r="J52" s="64" t="s">
        <v>77</v>
      </c>
      <c r="K52" s="64" t="s">
        <v>78</v>
      </c>
    </row>
    <row r="53" spans="1:14" s="9" customFormat="1" ht="22.5" customHeight="1">
      <c r="A53" s="232" t="s">
        <v>148</v>
      </c>
      <c r="B53" s="233"/>
      <c r="C53" s="233"/>
      <c r="D53" s="233"/>
      <c r="E53" s="233"/>
      <c r="F53" s="126"/>
      <c r="G53" s="127">
        <f>IF('indemnites etrangeres'!D4&gt;0,0,'indemnites etrangeres'!C4*'ETAT DE FRAIS'!F53*0.175)</f>
        <v>0</v>
      </c>
      <c r="H53" s="127">
        <f>IF('indemnites etrangeres'!D4&gt;0,F53*'indemnites etrangeres'!D4*0.175,0)</f>
        <v>0</v>
      </c>
      <c r="I53" s="127">
        <f>G53+H53</f>
        <v>0</v>
      </c>
      <c r="J53" s="65">
        <f>'indemnites etrangeres'!C2</f>
        <v>0</v>
      </c>
      <c r="K53" s="65">
        <f>'indemnites etrangeres'!D2</f>
        <v>0</v>
      </c>
    </row>
    <row r="54" spans="1:14" s="9" customFormat="1" ht="18" customHeight="1">
      <c r="A54" s="106" t="s">
        <v>149</v>
      </c>
      <c r="B54" s="32"/>
      <c r="C54" s="32"/>
      <c r="D54" s="32"/>
      <c r="E54" s="80"/>
      <c r="F54" s="102" t="s">
        <v>25</v>
      </c>
      <c r="G54" s="128">
        <f>SUM(G51:G53)</f>
        <v>0</v>
      </c>
      <c r="H54" s="128">
        <f>SUM(H51:H53)</f>
        <v>0</v>
      </c>
      <c r="I54" s="128">
        <f>SUM(I51:I53)</f>
        <v>0</v>
      </c>
      <c r="J54" s="94"/>
      <c r="K54" s="94"/>
    </row>
    <row r="55" spans="1:14" s="9" customFormat="1" ht="15.75" customHeight="1">
      <c r="A55" s="107" t="s">
        <v>150</v>
      </c>
      <c r="B55" s="32"/>
      <c r="C55" s="32"/>
      <c r="D55" s="32"/>
      <c r="E55" s="88"/>
      <c r="F55" s="103"/>
      <c r="G55" s="123"/>
      <c r="H55" s="123"/>
      <c r="I55" s="123"/>
      <c r="J55" s="94"/>
      <c r="K55" s="94"/>
    </row>
    <row r="56" spans="1:14" s="11" customFormat="1" ht="23.25" customHeight="1">
      <c r="A56" s="87" t="s">
        <v>71</v>
      </c>
      <c r="B56" s="87"/>
      <c r="C56" s="87"/>
      <c r="D56" s="87"/>
      <c r="E56" s="87"/>
      <c r="F56" s="87"/>
      <c r="G56" s="87"/>
      <c r="H56" s="90"/>
      <c r="I56" s="90"/>
      <c r="J56" s="90"/>
      <c r="K56" s="90"/>
      <c r="L56" s="40"/>
    </row>
    <row r="57" spans="1:14" s="11" customFormat="1" ht="19.5" customHeight="1">
      <c r="A57" s="239" t="s">
        <v>53</v>
      </c>
      <c r="B57" s="239"/>
      <c r="C57" s="239"/>
      <c r="D57" s="239"/>
      <c r="E57" s="239"/>
      <c r="F57" s="239"/>
      <c r="G57" s="239"/>
      <c r="H57" s="239"/>
      <c r="I57" s="239"/>
      <c r="J57" s="239"/>
      <c r="K57" s="239"/>
      <c r="L57" s="40"/>
    </row>
    <row r="58" spans="1:14" s="9" customFormat="1" ht="32.25" customHeight="1">
      <c r="A58" s="247" t="s">
        <v>63</v>
      </c>
      <c r="B58" s="248"/>
      <c r="C58" s="184" t="s">
        <v>101</v>
      </c>
      <c r="D58" s="184"/>
      <c r="E58" s="237" t="s">
        <v>74</v>
      </c>
      <c r="F58" s="237"/>
      <c r="G58" s="332" t="s">
        <v>151</v>
      </c>
      <c r="H58" s="333"/>
      <c r="I58" s="333"/>
      <c r="J58" s="333"/>
      <c r="K58" s="334"/>
      <c r="L58" s="34"/>
    </row>
    <row r="59" spans="1:14" s="9" customFormat="1" ht="32.25" customHeight="1">
      <c r="A59" s="249"/>
      <c r="B59" s="250"/>
      <c r="C59" s="236"/>
      <c r="D59" s="236"/>
      <c r="E59" s="238"/>
      <c r="F59" s="238"/>
      <c r="G59" s="335"/>
      <c r="H59" s="336"/>
      <c r="I59" s="336"/>
      <c r="J59" s="336"/>
      <c r="K59" s="337"/>
      <c r="L59" s="34"/>
    </row>
    <row r="60" spans="1:14" s="9" customFormat="1" ht="20.25" customHeight="1">
      <c r="A60" s="215" t="s">
        <v>7</v>
      </c>
      <c r="B60" s="216"/>
      <c r="C60" s="242"/>
      <c r="D60" s="242"/>
      <c r="E60" s="242"/>
      <c r="F60" s="242"/>
      <c r="G60" s="335"/>
      <c r="H60" s="336"/>
      <c r="I60" s="336"/>
      <c r="J60" s="336"/>
      <c r="K60" s="337"/>
      <c r="L60" s="34"/>
    </row>
    <row r="61" spans="1:14" s="9" customFormat="1" ht="20.25" customHeight="1">
      <c r="A61" s="215" t="s">
        <v>8</v>
      </c>
      <c r="B61" s="216"/>
      <c r="C61" s="240"/>
      <c r="D61" s="241"/>
      <c r="E61" s="240"/>
      <c r="F61" s="241"/>
      <c r="G61" s="335"/>
      <c r="H61" s="336"/>
      <c r="I61" s="336"/>
      <c r="J61" s="336"/>
      <c r="K61" s="337"/>
      <c r="L61" s="34"/>
    </row>
    <row r="62" spans="1:14" s="9" customFormat="1" ht="20.25" customHeight="1">
      <c r="A62" s="230" t="s">
        <v>84</v>
      </c>
      <c r="B62" s="231"/>
      <c r="C62" s="240"/>
      <c r="D62" s="241"/>
      <c r="E62" s="240"/>
      <c r="F62" s="241"/>
      <c r="G62" s="335"/>
      <c r="H62" s="336"/>
      <c r="I62" s="336"/>
      <c r="J62" s="336"/>
      <c r="K62" s="337"/>
      <c r="L62" s="34"/>
    </row>
    <row r="63" spans="1:14" s="9" customFormat="1" ht="20.25" customHeight="1">
      <c r="A63" s="243" t="s">
        <v>25</v>
      </c>
      <c r="B63" s="244"/>
      <c r="C63" s="351">
        <f>C62*C61</f>
        <v>0</v>
      </c>
      <c r="D63" s="352"/>
      <c r="E63" s="351">
        <f>E62*E61</f>
        <v>0</v>
      </c>
      <c r="F63" s="352"/>
      <c r="G63" s="338"/>
      <c r="H63" s="339"/>
      <c r="I63" s="339"/>
      <c r="J63" s="339"/>
      <c r="K63" s="340"/>
      <c r="L63" s="34"/>
    </row>
    <row r="64" spans="1:14" s="9" customFormat="1" ht="0.75" customHeight="1">
      <c r="A64" s="108"/>
      <c r="B64" s="108"/>
      <c r="C64" s="119"/>
      <c r="D64" s="119"/>
      <c r="E64" s="109"/>
      <c r="F64" s="109"/>
      <c r="G64" s="109"/>
      <c r="H64" s="109"/>
      <c r="I64" s="109"/>
      <c r="J64" s="109"/>
      <c r="K64" s="109"/>
      <c r="L64" s="34"/>
    </row>
    <row r="65" spans="1:13" s="9" customFormat="1" ht="14.25" customHeight="1">
      <c r="A65" s="245" t="s">
        <v>152</v>
      </c>
      <c r="B65" s="246"/>
      <c r="C65" s="246"/>
      <c r="D65" s="246"/>
      <c r="E65" s="246"/>
      <c r="F65" s="246"/>
      <c r="G65" s="110"/>
      <c r="H65" s="110"/>
      <c r="I65" s="110"/>
      <c r="J65" s="110"/>
      <c r="K65" s="110"/>
      <c r="L65" s="34"/>
    </row>
    <row r="66" spans="1:13" s="11" customFormat="1" ht="30" customHeight="1">
      <c r="A66" s="239" t="s">
        <v>52</v>
      </c>
      <c r="B66" s="239"/>
      <c r="C66" s="239"/>
      <c r="D66" s="239"/>
      <c r="E66" s="239"/>
      <c r="F66" s="239"/>
      <c r="G66" s="239"/>
      <c r="H66" s="239"/>
      <c r="I66" s="239"/>
      <c r="J66" s="239"/>
      <c r="K66" s="239"/>
      <c r="L66" s="40"/>
    </row>
    <row r="67" spans="1:13" s="9" customFormat="1" ht="17.25" customHeight="1">
      <c r="A67" s="341" t="s">
        <v>16</v>
      </c>
      <c r="B67" s="342"/>
      <c r="C67" s="345" t="s">
        <v>55</v>
      </c>
      <c r="D67" s="346"/>
      <c r="E67" s="292" t="s">
        <v>56</v>
      </c>
      <c r="F67" s="292"/>
      <c r="G67" s="147" t="s">
        <v>57</v>
      </c>
      <c r="H67" s="149"/>
      <c r="I67" s="326" t="s">
        <v>99</v>
      </c>
      <c r="J67" s="327"/>
      <c r="K67" s="328"/>
      <c r="L67" s="34"/>
    </row>
    <row r="68" spans="1:13" s="9" customFormat="1" ht="17.25" customHeight="1">
      <c r="A68" s="343"/>
      <c r="B68" s="344"/>
      <c r="C68" s="347"/>
      <c r="D68" s="348"/>
      <c r="E68" s="72" t="s">
        <v>90</v>
      </c>
      <c r="F68" s="72" t="s">
        <v>91</v>
      </c>
      <c r="G68" s="349"/>
      <c r="H68" s="350"/>
      <c r="I68" s="329"/>
      <c r="J68" s="330"/>
      <c r="K68" s="331"/>
      <c r="L68" s="34"/>
    </row>
    <row r="69" spans="1:13" s="9" customFormat="1" ht="18.75" customHeight="1">
      <c r="A69" s="226" t="s">
        <v>9</v>
      </c>
      <c r="B69" s="226"/>
      <c r="C69" s="304"/>
      <c r="D69" s="305"/>
      <c r="E69" s="73"/>
      <c r="F69" s="73"/>
      <c r="G69" s="224">
        <f>C69+(E69*'indemnites etrangeres'!C3)+(F69*'indemnites etrangeres'!D3)</f>
        <v>0</v>
      </c>
      <c r="H69" s="225"/>
      <c r="I69" s="227" t="s">
        <v>17</v>
      </c>
      <c r="J69" s="228"/>
      <c r="K69" s="229"/>
      <c r="L69" s="34"/>
    </row>
    <row r="70" spans="1:13" s="9" customFormat="1" ht="26.25" customHeight="1">
      <c r="A70" s="226" t="s">
        <v>10</v>
      </c>
      <c r="B70" s="226"/>
      <c r="C70" s="255"/>
      <c r="D70" s="255"/>
      <c r="E70" s="73"/>
      <c r="F70" s="73"/>
      <c r="G70" s="224">
        <f>C70+(E70*'indemnites etrangeres'!C3)+(F70*'indemnites etrangeres'!D3)</f>
        <v>0</v>
      </c>
      <c r="H70" s="225"/>
      <c r="I70" s="227" t="s">
        <v>24</v>
      </c>
      <c r="J70" s="228"/>
      <c r="K70" s="229"/>
      <c r="L70" s="34"/>
    </row>
    <row r="71" spans="1:13" s="9" customFormat="1" ht="18.75" customHeight="1">
      <c r="A71" s="226" t="s">
        <v>11</v>
      </c>
      <c r="B71" s="226"/>
      <c r="C71" s="255"/>
      <c r="D71" s="255"/>
      <c r="E71" s="73"/>
      <c r="F71" s="73"/>
      <c r="G71" s="224">
        <f>C71+(E71*'indemnites etrangeres'!C3)+(F71*'indemnites etrangeres'!D3)</f>
        <v>0</v>
      </c>
      <c r="H71" s="225"/>
      <c r="I71" s="227" t="s">
        <v>18</v>
      </c>
      <c r="J71" s="228"/>
      <c r="K71" s="229"/>
      <c r="L71" s="34"/>
    </row>
    <row r="72" spans="1:13" s="9" customFormat="1" ht="18.75" customHeight="1">
      <c r="A72" s="302" t="s">
        <v>153</v>
      </c>
      <c r="B72" s="303"/>
      <c r="C72" s="255"/>
      <c r="D72" s="255"/>
      <c r="E72" s="73"/>
      <c r="F72" s="73"/>
      <c r="G72" s="224">
        <f>C72+(E72*'indemnites etrangeres'!C3)+(F72*'indemnites etrangeres'!D3)</f>
        <v>0</v>
      </c>
      <c r="H72" s="225"/>
      <c r="I72" s="227" t="s">
        <v>19</v>
      </c>
      <c r="J72" s="228"/>
      <c r="K72" s="229"/>
      <c r="L72" s="34"/>
      <c r="M72" s="91"/>
    </row>
    <row r="73" spans="1:13" s="9" customFormat="1" ht="18.75" customHeight="1">
      <c r="A73" s="226" t="s">
        <v>126</v>
      </c>
      <c r="B73" s="226"/>
      <c r="C73" s="255"/>
      <c r="D73" s="255"/>
      <c r="E73" s="73"/>
      <c r="F73" s="73"/>
      <c r="G73" s="224">
        <f>C73+(E73*'indemnites etrangeres'!C3)+(F73*'indemnites etrangeres'!D3)</f>
        <v>0</v>
      </c>
      <c r="H73" s="225"/>
      <c r="I73" s="227" t="s">
        <v>19</v>
      </c>
      <c r="J73" s="228"/>
      <c r="K73" s="229"/>
      <c r="L73" s="34"/>
    </row>
    <row r="74" spans="1:13" s="9" customFormat="1" ht="18.75" customHeight="1">
      <c r="A74" s="226" t="s">
        <v>12</v>
      </c>
      <c r="B74" s="226"/>
      <c r="C74" s="255"/>
      <c r="D74" s="255"/>
      <c r="E74" s="73"/>
      <c r="F74" s="73"/>
      <c r="G74" s="224">
        <f>C74+(E74*'indemnites etrangeres'!C3)+(F74*'indemnites etrangeres'!D3)</f>
        <v>0</v>
      </c>
      <c r="H74" s="225"/>
      <c r="I74" s="227" t="s">
        <v>19</v>
      </c>
      <c r="J74" s="228"/>
      <c r="K74" s="229"/>
      <c r="L74" s="34"/>
    </row>
    <row r="75" spans="1:13" s="9" customFormat="1" ht="18.75" customHeight="1">
      <c r="A75" s="226" t="s">
        <v>13</v>
      </c>
      <c r="B75" s="226"/>
      <c r="C75" s="255"/>
      <c r="D75" s="255"/>
      <c r="E75" s="73"/>
      <c r="F75" s="73"/>
      <c r="G75" s="224">
        <f>C75+(E75*'indemnites etrangeres'!C3)+(F75*'indemnites etrangeres'!D3)</f>
        <v>0</v>
      </c>
      <c r="H75" s="225"/>
      <c r="I75" s="227" t="s">
        <v>123</v>
      </c>
      <c r="J75" s="228"/>
      <c r="K75" s="229"/>
      <c r="L75" s="34"/>
    </row>
    <row r="76" spans="1:13" s="9" customFormat="1" ht="42" customHeight="1">
      <c r="A76" s="226" t="s">
        <v>14</v>
      </c>
      <c r="B76" s="226"/>
      <c r="C76" s="255"/>
      <c r="D76" s="255"/>
      <c r="E76" s="73"/>
      <c r="F76" s="73"/>
      <c r="G76" s="224">
        <f>C76+(E76*'indemnites etrangeres'!C3)+(F76*'indemnites etrangeres'!D3)</f>
        <v>0</v>
      </c>
      <c r="H76" s="225"/>
      <c r="I76" s="227" t="s">
        <v>127</v>
      </c>
      <c r="J76" s="228"/>
      <c r="K76" s="229"/>
      <c r="L76" s="34"/>
    </row>
    <row r="77" spans="1:13" s="9" customFormat="1" ht="24" customHeight="1">
      <c r="A77" s="226" t="s">
        <v>15</v>
      </c>
      <c r="B77" s="226"/>
      <c r="C77" s="255"/>
      <c r="D77" s="255"/>
      <c r="E77" s="73"/>
      <c r="F77" s="73"/>
      <c r="G77" s="224">
        <f>C77+(E77*'indemnites etrangeres'!C3)+(F77*'indemnites etrangeres'!D3)</f>
        <v>0</v>
      </c>
      <c r="H77" s="225"/>
      <c r="I77" s="227" t="s">
        <v>20</v>
      </c>
      <c r="J77" s="228"/>
      <c r="K77" s="229"/>
      <c r="L77" s="34"/>
    </row>
    <row r="78" spans="1:13" s="9" customFormat="1" ht="24.75" customHeight="1">
      <c r="A78" s="226" t="s">
        <v>128</v>
      </c>
      <c r="B78" s="226"/>
      <c r="C78" s="255"/>
      <c r="D78" s="255"/>
      <c r="E78" s="73"/>
      <c r="F78" s="73"/>
      <c r="G78" s="224">
        <f>C78+(E78*'indemnites etrangeres'!C3)+(F78*'indemnites etrangeres'!D3)</f>
        <v>0</v>
      </c>
      <c r="H78" s="225"/>
      <c r="I78" s="227" t="s">
        <v>98</v>
      </c>
      <c r="J78" s="228"/>
      <c r="K78" s="229"/>
      <c r="L78" s="34"/>
    </row>
    <row r="79" spans="1:13" s="9" customFormat="1" ht="14.25" customHeight="1">
      <c r="A79" s="63" t="s">
        <v>154</v>
      </c>
      <c r="B79" s="54"/>
      <c r="C79" s="55"/>
      <c r="D79" s="54"/>
      <c r="E79" s="54"/>
      <c r="F79" s="54"/>
      <c r="G79" s="54"/>
      <c r="H79" s="54"/>
      <c r="I79" s="54"/>
      <c r="J79" s="54"/>
      <c r="K79" s="54"/>
      <c r="L79" s="34"/>
    </row>
    <row r="80" spans="1:13" s="9" customFormat="1" ht="18" customHeight="1">
      <c r="A80" s="319" t="s">
        <v>138</v>
      </c>
      <c r="B80" s="320"/>
      <c r="C80" s="320"/>
      <c r="D80" s="320"/>
      <c r="E80" s="320"/>
      <c r="F80" s="320"/>
      <c r="G80" s="320"/>
      <c r="H80" s="320"/>
      <c r="I80" s="262">
        <f>J24+J25+J28+J29+J30+I33+I34+J39+I41+J44+I46+I54+C63+E63+G69+G70+G71+G72+G73+G74+G75+G76+G77+G78+J31</f>
        <v>0</v>
      </c>
      <c r="J80" s="256" t="s">
        <v>104</v>
      </c>
      <c r="K80" s="257"/>
      <c r="L80" s="34"/>
    </row>
    <row r="81" spans="1:14" s="9" customFormat="1" ht="18" customHeight="1">
      <c r="A81" s="321"/>
      <c r="B81" s="322"/>
      <c r="C81" s="322"/>
      <c r="D81" s="322"/>
      <c r="E81" s="322"/>
      <c r="F81" s="322"/>
      <c r="G81" s="322"/>
      <c r="H81" s="322"/>
      <c r="I81" s="263"/>
      <c r="J81" s="258"/>
      <c r="K81" s="259"/>
      <c r="L81" s="34"/>
      <c r="M81" s="9">
        <f>N84</f>
        <v>0</v>
      </c>
    </row>
    <row r="82" spans="1:14" s="9" customFormat="1" ht="18" customHeight="1">
      <c r="A82" s="264" t="s">
        <v>139</v>
      </c>
      <c r="B82" s="265"/>
      <c r="C82" s="265"/>
      <c r="D82" s="265"/>
      <c r="E82" s="265"/>
      <c r="F82" s="265"/>
      <c r="G82" s="268"/>
      <c r="H82" s="269"/>
      <c r="I82" s="317"/>
      <c r="J82" s="258"/>
      <c r="K82" s="259"/>
      <c r="L82" s="34"/>
      <c r="N82" s="91"/>
    </row>
    <row r="83" spans="1:14" s="9" customFormat="1" ht="18" customHeight="1">
      <c r="A83" s="266"/>
      <c r="B83" s="267"/>
      <c r="C83" s="267"/>
      <c r="D83" s="267"/>
      <c r="E83" s="267"/>
      <c r="F83" s="267"/>
      <c r="G83" s="270"/>
      <c r="H83" s="271"/>
      <c r="I83" s="318"/>
      <c r="J83" s="260" t="s">
        <v>72</v>
      </c>
      <c r="K83" s="261"/>
      <c r="L83" s="34"/>
    </row>
    <row r="84" spans="1:14" s="9" customFormat="1" ht="18.75" customHeight="1">
      <c r="A84" s="251" t="s">
        <v>137</v>
      </c>
      <c r="B84" s="252"/>
      <c r="C84" s="252"/>
      <c r="D84" s="252"/>
      <c r="E84" s="252"/>
      <c r="F84" s="252"/>
      <c r="G84" s="252"/>
      <c r="H84" s="252"/>
      <c r="I84" s="252"/>
      <c r="J84" s="253"/>
      <c r="K84" s="254"/>
      <c r="L84" s="34"/>
    </row>
    <row r="85" spans="1:14" s="9" customFormat="1" ht="65.25" customHeight="1">
      <c r="A85" s="295"/>
      <c r="B85" s="296"/>
      <c r="C85" s="296"/>
      <c r="D85" s="296"/>
      <c r="E85" s="296"/>
      <c r="F85" s="296"/>
      <c r="G85" s="296"/>
      <c r="H85" s="296"/>
      <c r="I85" s="296"/>
      <c r="J85" s="296"/>
      <c r="K85" s="297"/>
      <c r="L85" s="34"/>
    </row>
    <row r="86" spans="1:14" s="9" customFormat="1" ht="17.25" customHeight="1">
      <c r="A86" s="298" t="s">
        <v>21</v>
      </c>
      <c r="B86" s="299"/>
      <c r="C86" s="299"/>
      <c r="D86" s="299"/>
      <c r="E86" s="299"/>
      <c r="F86" s="299"/>
      <c r="G86" s="299"/>
      <c r="H86" s="299"/>
      <c r="I86" s="299"/>
      <c r="J86" s="299"/>
      <c r="K86" s="299"/>
      <c r="L86" s="34"/>
    </row>
    <row r="87" spans="1:14" s="9" customFormat="1" ht="12.75" customHeight="1">
      <c r="A87" s="300" t="s">
        <v>100</v>
      </c>
      <c r="B87" s="300"/>
      <c r="C87" s="300"/>
      <c r="D87" s="300"/>
      <c r="E87" s="300"/>
      <c r="F87" s="300"/>
      <c r="G87" s="300"/>
      <c r="H87" s="300"/>
      <c r="I87" s="300"/>
      <c r="J87" s="300"/>
      <c r="K87" s="300"/>
      <c r="L87" s="56"/>
    </row>
    <row r="88" spans="1:14" s="9" customFormat="1" ht="15.75" customHeight="1">
      <c r="A88" s="104" t="s">
        <v>22</v>
      </c>
      <c r="B88" s="293"/>
      <c r="C88" s="293"/>
      <c r="D88" s="104" t="s">
        <v>23</v>
      </c>
      <c r="E88" s="301"/>
      <c r="F88" s="301"/>
      <c r="G88" s="301"/>
      <c r="H88" s="50"/>
      <c r="I88" s="50"/>
      <c r="J88" s="51"/>
      <c r="K88" s="51"/>
      <c r="L88" s="34"/>
    </row>
    <row r="89" spans="1:14" s="9" customFormat="1" ht="16.5" customHeight="1">
      <c r="A89" s="294" t="s">
        <v>86</v>
      </c>
      <c r="B89" s="294"/>
      <c r="C89" s="113"/>
      <c r="D89" s="114"/>
      <c r="E89" s="115"/>
      <c r="F89" s="294" t="s">
        <v>160</v>
      </c>
      <c r="G89" s="294"/>
      <c r="H89" s="294"/>
      <c r="I89" s="294"/>
      <c r="J89" s="294"/>
      <c r="K89" s="116"/>
      <c r="L89" s="34"/>
    </row>
    <row r="90" spans="1:14" s="53" customFormat="1" ht="22.5" customHeight="1">
      <c r="A90" s="294"/>
      <c r="B90" s="294"/>
      <c r="C90" s="12"/>
      <c r="D90" s="12"/>
      <c r="E90" s="12"/>
      <c r="F90" s="294"/>
      <c r="G90" s="294"/>
      <c r="H90" s="294"/>
      <c r="I90" s="294"/>
      <c r="J90" s="294"/>
      <c r="K90" s="12"/>
      <c r="L90" s="52"/>
    </row>
    <row r="91" spans="1:14" s="118" customFormat="1" ht="34.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17"/>
    </row>
    <row r="92" spans="1:14" s="9" customFormat="1" ht="65.2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34"/>
    </row>
  </sheetData>
  <dataConsolidate/>
  <customSheetViews>
    <customSheetView guid="{D4E34DDC-BCB6-4499-BEFE-FA41A6E70DF9}" scale="150" showGridLines="0" showRowCol="0">
      <selection activeCell="D2" sqref="D2"/>
      <rowBreaks count="1" manualBreakCount="1">
        <brk id="59" max="16383" man="1"/>
      </rowBreaks>
      <printOptions horizontalCentered="1" verticalCentered="1"/>
      <pageSetup paperSize="9" scale="85" orientation="portrait"/>
    </customSheetView>
    <customSheetView guid="{20913421-A6C3-4C80-88CE-5C0138370E0C}" scale="150" showPageBreaks="1" showGridLines="0" showRowCol="0" printArea="1">
      <selection activeCell="B1" sqref="B1"/>
      <rowBreaks count="1" manualBreakCount="1">
        <brk id="59" max="16383" man="1"/>
      </rowBreaks>
      <printOptions horizontalCentered="1" verticalCentered="1"/>
      <pageSetup paperSize="9" scale="85" orientation="portrait"/>
    </customSheetView>
  </customSheetViews>
  <mergeCells count="167">
    <mergeCell ref="I82:I83"/>
    <mergeCell ref="A80:H81"/>
    <mergeCell ref="B33:F33"/>
    <mergeCell ref="B34:F34"/>
    <mergeCell ref="G33:H33"/>
    <mergeCell ref="G34:H34"/>
    <mergeCell ref="C72:D72"/>
    <mergeCell ref="A73:B73"/>
    <mergeCell ref="B39:F40"/>
    <mergeCell ref="I39:I40"/>
    <mergeCell ref="G39:H40"/>
    <mergeCell ref="A66:K66"/>
    <mergeCell ref="E61:F61"/>
    <mergeCell ref="I67:K68"/>
    <mergeCell ref="G58:K63"/>
    <mergeCell ref="A67:B68"/>
    <mergeCell ref="C67:D68"/>
    <mergeCell ref="G67:H68"/>
    <mergeCell ref="C61:D61"/>
    <mergeCell ref="C62:D62"/>
    <mergeCell ref="C63:D63"/>
    <mergeCell ref="J43:K43"/>
    <mergeCell ref="G44:H45"/>
    <mergeCell ref="E63:F63"/>
    <mergeCell ref="J32:K32"/>
    <mergeCell ref="B28:B29"/>
    <mergeCell ref="J33:K33"/>
    <mergeCell ref="J34:K34"/>
    <mergeCell ref="A38:F38"/>
    <mergeCell ref="J38:K38"/>
    <mergeCell ref="A33:A34"/>
    <mergeCell ref="A37:K37"/>
    <mergeCell ref="C28:C29"/>
    <mergeCell ref="J31:K31"/>
    <mergeCell ref="G32:H32"/>
    <mergeCell ref="B30:C30"/>
    <mergeCell ref="J28:K28"/>
    <mergeCell ref="A32:F32"/>
    <mergeCell ref="D30:H30"/>
    <mergeCell ref="B31:C31"/>
    <mergeCell ref="I70:K70"/>
    <mergeCell ref="A72:B72"/>
    <mergeCell ref="G72:H72"/>
    <mergeCell ref="G74:H74"/>
    <mergeCell ref="G70:H70"/>
    <mergeCell ref="G71:H71"/>
    <mergeCell ref="G69:H69"/>
    <mergeCell ref="C69:D69"/>
    <mergeCell ref="I71:K71"/>
    <mergeCell ref="A69:B69"/>
    <mergeCell ref="A70:B70"/>
    <mergeCell ref="C71:D71"/>
    <mergeCell ref="A71:B71"/>
    <mergeCell ref="B88:C88"/>
    <mergeCell ref="A90:B90"/>
    <mergeCell ref="F90:J90"/>
    <mergeCell ref="A85:K85"/>
    <mergeCell ref="A86:K86"/>
    <mergeCell ref="A87:K87"/>
    <mergeCell ref="E88:G88"/>
    <mergeCell ref="A89:B89"/>
    <mergeCell ref="F89:J89"/>
    <mergeCell ref="I80:I81"/>
    <mergeCell ref="A82:F83"/>
    <mergeCell ref="G82:H83"/>
    <mergeCell ref="J2:K2"/>
    <mergeCell ref="A3:H3"/>
    <mergeCell ref="B4:D4"/>
    <mergeCell ref="C17:H17"/>
    <mergeCell ref="E6:H6"/>
    <mergeCell ref="A6:B7"/>
    <mergeCell ref="C6:D7"/>
    <mergeCell ref="A14:B14"/>
    <mergeCell ref="E7:F7"/>
    <mergeCell ref="I6:J7"/>
    <mergeCell ref="K6:K8"/>
    <mergeCell ref="G7:H7"/>
    <mergeCell ref="F4:H4"/>
    <mergeCell ref="J4:K4"/>
    <mergeCell ref="C18:K18"/>
    <mergeCell ref="J22:K22"/>
    <mergeCell ref="G75:H75"/>
    <mergeCell ref="G76:H76"/>
    <mergeCell ref="E67:F67"/>
    <mergeCell ref="C70:D70"/>
    <mergeCell ref="I69:K69"/>
    <mergeCell ref="A63:B63"/>
    <mergeCell ref="A65:F65"/>
    <mergeCell ref="A58:B59"/>
    <mergeCell ref="A84:K84"/>
    <mergeCell ref="A74:B74"/>
    <mergeCell ref="C73:D73"/>
    <mergeCell ref="C74:D74"/>
    <mergeCell ref="I72:K72"/>
    <mergeCell ref="I73:K73"/>
    <mergeCell ref="G73:H73"/>
    <mergeCell ref="J80:K82"/>
    <mergeCell ref="A75:B75"/>
    <mergeCell ref="A77:B77"/>
    <mergeCell ref="C75:D75"/>
    <mergeCell ref="C76:D76"/>
    <mergeCell ref="I75:K75"/>
    <mergeCell ref="I76:K76"/>
    <mergeCell ref="I77:K77"/>
    <mergeCell ref="A78:B78"/>
    <mergeCell ref="J83:K83"/>
    <mergeCell ref="C77:D77"/>
    <mergeCell ref="C78:D78"/>
    <mergeCell ref="I78:K78"/>
    <mergeCell ref="G77:H77"/>
    <mergeCell ref="E52:F52"/>
    <mergeCell ref="G43:H43"/>
    <mergeCell ref="A52:B52"/>
    <mergeCell ref="G46:H47"/>
    <mergeCell ref="I46:K47"/>
    <mergeCell ref="I41:K42"/>
    <mergeCell ref="J44:K45"/>
    <mergeCell ref="I44:I45"/>
    <mergeCell ref="G78:H78"/>
    <mergeCell ref="A76:B76"/>
    <mergeCell ref="I74:K74"/>
    <mergeCell ref="A62:B62"/>
    <mergeCell ref="A61:B61"/>
    <mergeCell ref="A53:E53"/>
    <mergeCell ref="C52:D52"/>
    <mergeCell ref="C50:D50"/>
    <mergeCell ref="C51:D51"/>
    <mergeCell ref="A60:B60"/>
    <mergeCell ref="C58:D59"/>
    <mergeCell ref="E58:F59"/>
    <mergeCell ref="A57:K57"/>
    <mergeCell ref="E62:F62"/>
    <mergeCell ref="C60:D60"/>
    <mergeCell ref="E60:F60"/>
    <mergeCell ref="J39:K40"/>
    <mergeCell ref="G38:H38"/>
    <mergeCell ref="A51:B51"/>
    <mergeCell ref="B48:D48"/>
    <mergeCell ref="E50:F50"/>
    <mergeCell ref="E51:F51"/>
    <mergeCell ref="G41:H42"/>
    <mergeCell ref="A43:F43"/>
    <mergeCell ref="A39:A42"/>
    <mergeCell ref="B41:F42"/>
    <mergeCell ref="B44:F45"/>
    <mergeCell ref="A44:A47"/>
    <mergeCell ref="B46:F47"/>
    <mergeCell ref="G48:I48"/>
    <mergeCell ref="I23:K23"/>
    <mergeCell ref="I26:K27"/>
    <mergeCell ref="A22:H22"/>
    <mergeCell ref="D24:H24"/>
    <mergeCell ref="D25:H25"/>
    <mergeCell ref="D26:H27"/>
    <mergeCell ref="D28:H28"/>
    <mergeCell ref="D29:H29"/>
    <mergeCell ref="B23:C24"/>
    <mergeCell ref="D23:H23"/>
    <mergeCell ref="B25:B26"/>
    <mergeCell ref="C25:C26"/>
    <mergeCell ref="B27:C27"/>
    <mergeCell ref="A23:A31"/>
    <mergeCell ref="J29:K29"/>
    <mergeCell ref="D31:F31"/>
    <mergeCell ref="J24:K24"/>
    <mergeCell ref="J25:K25"/>
    <mergeCell ref="J30:K30"/>
  </mergeCells>
  <dataValidations count="12">
    <dataValidation type="time" allowBlank="1" showInputMessage="1" showErrorMessage="1" error="Vérifier l'horaire_x000a_Format 00:00" prompt="Format 00:00" sqref="J9:J13 H9:H13 F9:F13 D9:D13">
      <formula1>0</formula1>
      <formula2>0.999305555555556</formula2>
    </dataValidation>
    <dataValidation type="decimal" operator="lessThanOrEqual" allowBlank="1" showInputMessage="1" showErrorMessage="1" error="Montant à payer supérieur au montant autorisé" sqref="J39:K40 J44:K45">
      <formula1>I39</formula1>
    </dataValidation>
    <dataValidation type="whole" operator="lessThan" allowBlank="1" showInputMessage="1" showErrorMessage="1" error="Vérifier la puissance fiscale !" sqref="C60">
      <formula1>15</formula1>
    </dataValidation>
    <dataValidation type="whole" allowBlank="1" showInputMessage="1" showErrorMessage="1" error="Kilométrage à vérifier !" sqref="C61">
      <formula1>0</formula1>
      <formula2>5000</formula2>
    </dataValidation>
    <dataValidation type="decimal" allowBlank="1" showInputMessage="1" showErrorMessage="1" error="Vérifier le montant à rembourser !" sqref="C64">
      <formula1>0</formula1>
      <formula2>100000</formula2>
    </dataValidation>
    <dataValidation type="decimal" allowBlank="1" showInputMessage="1" showErrorMessage="1" error="Montant à vérifier !" sqref="C69:C78">
      <formula1>0</formula1>
      <formula2>100000</formula2>
    </dataValidation>
    <dataValidation type="date" allowBlank="1" showInputMessage="1" showErrorMessage="1" error="Vérifier la date !" sqref="E89">
      <formula1>40909</formula1>
      <formula2>42369</formula2>
    </dataValidation>
    <dataValidation type="custom" allowBlank="1" showInputMessage="1" showErrorMessage="1" error="Le montant du remboursement ne peut pas être supérieur au montant des droits" sqref="G82:H83">
      <formula1>IF(G82&lt;=I80,G82,"ERREUR")</formula1>
    </dataValidation>
    <dataValidation type="date" allowBlank="1" showInputMessage="1" showErrorMessage="1" error="Date non prévue au calendrier !" sqref="C9:C13 E9:E13 G9:G13 I9:I13">
      <formula1>40544</formula1>
      <formula2>44196</formula2>
    </dataValidation>
    <dataValidation type="date" allowBlank="1" showInputMessage="1" showErrorMessage="1" error="Vérifier la date !" sqref="E88:G88">
      <formula1>40909</formula1>
      <formula2>44196</formula2>
    </dataValidation>
    <dataValidation operator="lessThanOrEqual" allowBlank="1" showInputMessage="1" showErrorMessage="1" error="Montant à payer supérieur au montant autorisé" sqref="J24:K25 J28:J31 K28:K30"/>
    <dataValidation type="decimal" allowBlank="1" showInputMessage="1" showErrorMessage="1" sqref="H31">
      <formula1>0.01</formula1>
      <formula2>50</formula2>
    </dataValidation>
  </dataValidations>
  <printOptions horizontalCentered="1" verticalCentered="1"/>
  <pageMargins left="0" right="0" top="0" bottom="0" header="0" footer="0"/>
  <pageSetup paperSize="9" scale="81" fitToHeight="2" orientation="portrait"/>
  <rowBreaks count="1" manualBreakCount="1">
    <brk id="47" max="16383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3" name="Button 5">
              <controlPr defaultSize="0" print="0" autoFill="0" autoPict="0" macro="[0]!Macro6">
                <anchor moveWithCells="1" sizeWithCells="1">
                  <from>
                    <xdr:col>9</xdr:col>
                    <xdr:colOff>12700</xdr:colOff>
                    <xdr:row>49</xdr:row>
                    <xdr:rowOff>0</xdr:rowOff>
                  </from>
                  <to>
                    <xdr:col>10</xdr:col>
                    <xdr:colOff>508000</xdr:colOff>
                    <xdr:row>53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1" r:id="rId4" name="Button 7">
              <controlPr defaultSize="0" print="0" autoFill="0" autoPict="0" macro="[0]!Macro8">
                <anchor moveWithCells="1" sizeWithCells="1">
                  <from>
                    <xdr:col>6</xdr:col>
                    <xdr:colOff>12700</xdr:colOff>
                    <xdr:row>61</xdr:row>
                    <xdr:rowOff>63500</xdr:rowOff>
                  </from>
                  <to>
                    <xdr:col>8</xdr:col>
                    <xdr:colOff>0</xdr:colOff>
                    <xdr:row>63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5" r:id="rId5" name="Button 11">
              <controlPr defaultSize="0" print="0" autoFill="0" autoPict="0" macro="[0]!Effacementv54">
                <anchor moveWithCells="1" sizeWithCells="1">
                  <from>
                    <xdr:col>2</xdr:col>
                    <xdr:colOff>177800</xdr:colOff>
                    <xdr:row>0</xdr:row>
                    <xdr:rowOff>139700</xdr:rowOff>
                  </from>
                  <to>
                    <xdr:col>4</xdr:col>
                    <xdr:colOff>546100</xdr:colOff>
                    <xdr:row>1</xdr:row>
                    <xdr:rowOff>241300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'FRAIS KM'!$C$23</xm:f>
          </x14:formula1>
          <xm:sqref>B17:B18 C25:C26 C28:C29</xm:sqref>
        </x14:dataValidation>
        <x14:dataValidation type="list" allowBlank="1" showInputMessage="1" showErrorMessage="1">
          <x14:formula1>
            <xm:f>'FRAIS KM'!$C$25:$C$26</xm:f>
          </x14:formula1>
          <xm:sqref>K9:K13</xm:sqref>
        </x14:dataValidation>
        <x14:dataValidation type="list" allowBlank="1" showInputMessage="1" showErrorMessage="1">
          <x14:formula1>
            <xm:f>'FRAIS KM'!$A$2:$A$11</xm:f>
          </x14:formula1>
          <xm:sqref>C62:F62</xm:sqref>
        </x14:dataValidation>
        <x14:dataValidation type="list" allowBlank="1" showInputMessage="1" showErrorMessage="1">
          <x14:formula1>
            <xm:f>'FRAIS KM'!$C$28:$C$29</xm:f>
          </x14:formula1>
          <xm:sqref>F53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 enableFormatConditionsCalculation="0"/>
  <dimension ref="A1:N38"/>
  <sheetViews>
    <sheetView showGridLines="0" showZeros="0" workbookViewId="0">
      <selection activeCell="A9" sqref="A9:K37"/>
    </sheetView>
  </sheetViews>
  <sheetFormatPr baseColWidth="10" defaultRowHeight="14" x14ac:dyDescent="0"/>
  <cols>
    <col min="1" max="2" width="17.6640625" style="17" customWidth="1"/>
    <col min="3" max="4" width="8.6640625" style="17" customWidth="1"/>
    <col min="5" max="6" width="9.6640625" style="17" customWidth="1"/>
    <col min="7" max="8" width="9.1640625" style="17" customWidth="1"/>
    <col min="9" max="9" width="14.33203125" style="17" customWidth="1"/>
    <col min="10" max="11" width="7.6640625" style="17" customWidth="1"/>
    <col min="12" max="12" width="11.5" style="41" customWidth="1"/>
  </cols>
  <sheetData>
    <row r="1" spans="1:12" s="9" customFormat="1" ht="46.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98" t="s">
        <v>140</v>
      </c>
      <c r="L1" s="34"/>
    </row>
    <row r="2" spans="1:12" s="9" customFormat="1" ht="24" customHeight="1">
      <c r="A2" s="120" t="s">
        <v>129</v>
      </c>
      <c r="B2" s="66">
        <f>'ETAT DE FRAIS'!B2</f>
        <v>0</v>
      </c>
      <c r="C2" s="97"/>
      <c r="D2" s="12"/>
      <c r="E2" s="12"/>
      <c r="F2" s="12"/>
      <c r="G2" s="12"/>
      <c r="H2" s="12"/>
      <c r="I2" s="121" t="s">
        <v>133</v>
      </c>
      <c r="J2" s="272">
        <f>'ETAT DE FRAIS'!J2:K2</f>
        <v>0</v>
      </c>
      <c r="K2" s="272"/>
      <c r="L2" s="34"/>
    </row>
    <row r="3" spans="1:12" s="9" customFormat="1" ht="24.75" customHeight="1">
      <c r="A3" s="273" t="s">
        <v>106</v>
      </c>
      <c r="B3" s="273"/>
      <c r="C3" s="273"/>
      <c r="D3" s="273"/>
      <c r="E3" s="273"/>
      <c r="F3" s="273"/>
      <c r="G3" s="273"/>
      <c r="H3" s="273"/>
      <c r="I3" s="94"/>
      <c r="J3" s="94"/>
      <c r="K3" s="94"/>
      <c r="L3" s="34"/>
    </row>
    <row r="4" spans="1:12" s="9" customFormat="1" ht="24" customHeight="1">
      <c r="A4" s="111" t="s">
        <v>132</v>
      </c>
      <c r="B4" s="274">
        <f>'ETAT DE FRAIS'!B4:D4</f>
        <v>0</v>
      </c>
      <c r="C4" s="274"/>
      <c r="D4" s="274"/>
      <c r="E4" s="13" t="s">
        <v>0</v>
      </c>
      <c r="F4" s="274">
        <f>'ETAT DE FRAIS'!F4:I4</f>
        <v>0</v>
      </c>
      <c r="G4" s="274"/>
      <c r="H4" s="274"/>
      <c r="I4" s="122" t="s">
        <v>135</v>
      </c>
      <c r="J4" s="274">
        <f>'ETAT DE FRAIS'!J4:K4</f>
        <v>0</v>
      </c>
      <c r="K4" s="274"/>
      <c r="L4" s="34"/>
    </row>
    <row r="5" spans="1:12" s="9" customFormat="1" ht="16.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34"/>
    </row>
    <row r="6" spans="1:12" s="9" customFormat="1" ht="18" customHeight="1">
      <c r="A6" s="353" t="s">
        <v>107</v>
      </c>
      <c r="B6" s="158"/>
      <c r="C6" s="279" t="s">
        <v>65</v>
      </c>
      <c r="D6" s="280"/>
      <c r="E6" s="277" t="s">
        <v>66</v>
      </c>
      <c r="F6" s="277"/>
      <c r="G6" s="277"/>
      <c r="H6" s="278"/>
      <c r="I6" s="285" t="s">
        <v>67</v>
      </c>
      <c r="J6" s="286"/>
      <c r="K6" s="236" t="s">
        <v>68</v>
      </c>
      <c r="L6" s="34"/>
    </row>
    <row r="7" spans="1:12" s="9" customFormat="1" ht="18" customHeight="1">
      <c r="A7" s="199"/>
      <c r="B7" s="201"/>
      <c r="C7" s="281"/>
      <c r="D7" s="142"/>
      <c r="E7" s="283" t="s">
        <v>87</v>
      </c>
      <c r="F7" s="284"/>
      <c r="G7" s="278" t="s">
        <v>88</v>
      </c>
      <c r="H7" s="283"/>
      <c r="I7" s="243"/>
      <c r="J7" s="287"/>
      <c r="K7" s="288"/>
      <c r="L7" s="34"/>
    </row>
    <row r="8" spans="1:12" s="9" customFormat="1" ht="14" customHeight="1">
      <c r="A8" s="96" t="s">
        <v>130</v>
      </c>
      <c r="B8" s="96" t="s">
        <v>131</v>
      </c>
      <c r="C8" s="96" t="s">
        <v>1</v>
      </c>
      <c r="D8" s="96" t="s">
        <v>2</v>
      </c>
      <c r="E8" s="96" t="s">
        <v>1</v>
      </c>
      <c r="F8" s="96" t="s">
        <v>2</v>
      </c>
      <c r="G8" s="96" t="s">
        <v>1</v>
      </c>
      <c r="H8" s="96" t="s">
        <v>2</v>
      </c>
      <c r="I8" s="96" t="s">
        <v>1</v>
      </c>
      <c r="J8" s="96" t="s">
        <v>2</v>
      </c>
      <c r="K8" s="289"/>
      <c r="L8" s="34"/>
    </row>
    <row r="9" spans="1:12" s="9" customFormat="1" ht="25.5" customHeight="1">
      <c r="A9" s="74"/>
      <c r="B9" s="75"/>
      <c r="C9" s="76"/>
      <c r="D9" s="77"/>
      <c r="E9" s="76"/>
      <c r="F9" s="77"/>
      <c r="G9" s="76"/>
      <c r="H9" s="77"/>
      <c r="I9" s="76"/>
      <c r="J9" s="77"/>
      <c r="K9" s="78"/>
      <c r="L9" s="34"/>
    </row>
    <row r="10" spans="1:12" s="9" customFormat="1" ht="25.5" customHeight="1">
      <c r="A10" s="74"/>
      <c r="B10" s="75"/>
      <c r="C10" s="76"/>
      <c r="D10" s="77"/>
      <c r="E10" s="76"/>
      <c r="F10" s="77"/>
      <c r="G10" s="76"/>
      <c r="H10" s="77"/>
      <c r="I10" s="76"/>
      <c r="J10" s="77"/>
      <c r="K10" s="78"/>
      <c r="L10" s="34"/>
    </row>
    <row r="11" spans="1:12" s="9" customFormat="1" ht="25.5" customHeight="1">
      <c r="A11" s="74"/>
      <c r="B11" s="75"/>
      <c r="C11" s="76"/>
      <c r="D11" s="77"/>
      <c r="E11" s="76"/>
      <c r="F11" s="77"/>
      <c r="G11" s="76"/>
      <c r="H11" s="77"/>
      <c r="I11" s="76"/>
      <c r="J11" s="77"/>
      <c r="K11" s="79"/>
      <c r="L11" s="34"/>
    </row>
    <row r="12" spans="1:12" s="9" customFormat="1" ht="25.5" customHeight="1">
      <c r="A12" s="74"/>
      <c r="B12" s="75"/>
      <c r="C12" s="76"/>
      <c r="D12" s="77"/>
      <c r="E12" s="76"/>
      <c r="F12" s="77"/>
      <c r="G12" s="76"/>
      <c r="H12" s="77"/>
      <c r="I12" s="76"/>
      <c r="J12" s="77"/>
      <c r="K12" s="79"/>
      <c r="L12" s="34"/>
    </row>
    <row r="13" spans="1:12" s="9" customFormat="1" ht="25.5" customHeight="1">
      <c r="A13" s="74"/>
      <c r="B13" s="75"/>
      <c r="C13" s="76"/>
      <c r="D13" s="77"/>
      <c r="E13" s="76"/>
      <c r="F13" s="77"/>
      <c r="G13" s="76"/>
      <c r="H13" s="77"/>
      <c r="I13" s="76"/>
      <c r="J13" s="77"/>
      <c r="K13" s="79"/>
      <c r="L13" s="34"/>
    </row>
    <row r="14" spans="1:12" s="9" customFormat="1" ht="25.5" customHeight="1">
      <c r="A14" s="74"/>
      <c r="B14" s="75"/>
      <c r="C14" s="76"/>
      <c r="D14" s="77"/>
      <c r="E14" s="76"/>
      <c r="F14" s="77"/>
      <c r="G14" s="76"/>
      <c r="H14" s="77"/>
      <c r="I14" s="76"/>
      <c r="J14" s="77"/>
      <c r="K14" s="79"/>
      <c r="L14" s="34"/>
    </row>
    <row r="15" spans="1:12" s="9" customFormat="1" ht="25.5" customHeight="1">
      <c r="A15" s="74"/>
      <c r="B15" s="75"/>
      <c r="C15" s="76"/>
      <c r="D15" s="77"/>
      <c r="E15" s="76"/>
      <c r="F15" s="77"/>
      <c r="G15" s="76"/>
      <c r="H15" s="77"/>
      <c r="I15" s="76"/>
      <c r="J15" s="77"/>
      <c r="K15" s="79"/>
      <c r="L15" s="34"/>
    </row>
    <row r="16" spans="1:12" s="9" customFormat="1" ht="25.5" customHeight="1">
      <c r="A16" s="74"/>
      <c r="B16" s="75"/>
      <c r="C16" s="76"/>
      <c r="D16" s="77"/>
      <c r="E16" s="76"/>
      <c r="F16" s="77"/>
      <c r="G16" s="76"/>
      <c r="H16" s="77"/>
      <c r="I16" s="76"/>
      <c r="J16" s="77"/>
      <c r="K16" s="79"/>
      <c r="L16" s="34"/>
    </row>
    <row r="17" spans="1:12" s="9" customFormat="1" ht="25.5" customHeight="1">
      <c r="A17" s="74"/>
      <c r="B17" s="75"/>
      <c r="C17" s="76"/>
      <c r="D17" s="77"/>
      <c r="E17" s="76"/>
      <c r="F17" s="77"/>
      <c r="G17" s="76"/>
      <c r="H17" s="77"/>
      <c r="I17" s="76"/>
      <c r="J17" s="77"/>
      <c r="K17" s="79"/>
      <c r="L17" s="34"/>
    </row>
    <row r="18" spans="1:12" s="9" customFormat="1" ht="25.5" customHeight="1">
      <c r="A18" s="74"/>
      <c r="B18" s="75"/>
      <c r="C18" s="76"/>
      <c r="D18" s="77"/>
      <c r="E18" s="76"/>
      <c r="F18" s="77"/>
      <c r="G18" s="76"/>
      <c r="H18" s="77"/>
      <c r="I18" s="76"/>
      <c r="J18" s="77"/>
      <c r="K18" s="79"/>
      <c r="L18" s="34"/>
    </row>
    <row r="19" spans="1:12" s="9" customFormat="1" ht="25.5" customHeight="1">
      <c r="A19" s="74"/>
      <c r="B19" s="75"/>
      <c r="C19" s="76"/>
      <c r="D19" s="77"/>
      <c r="E19" s="76"/>
      <c r="F19" s="77"/>
      <c r="G19" s="76"/>
      <c r="H19" s="77"/>
      <c r="I19" s="76"/>
      <c r="J19" s="77"/>
      <c r="K19" s="79"/>
      <c r="L19" s="34"/>
    </row>
    <row r="20" spans="1:12" s="9" customFormat="1" ht="25.5" customHeight="1">
      <c r="A20" s="74"/>
      <c r="B20" s="75"/>
      <c r="C20" s="76"/>
      <c r="D20" s="77"/>
      <c r="E20" s="76"/>
      <c r="F20" s="77"/>
      <c r="G20" s="76"/>
      <c r="H20" s="77"/>
      <c r="I20" s="76"/>
      <c r="J20" s="77"/>
      <c r="K20" s="79"/>
      <c r="L20" s="34"/>
    </row>
    <row r="21" spans="1:12" s="9" customFormat="1" ht="25.5" customHeight="1">
      <c r="A21" s="74"/>
      <c r="B21" s="75"/>
      <c r="C21" s="76"/>
      <c r="D21" s="77"/>
      <c r="E21" s="76"/>
      <c r="F21" s="77"/>
      <c r="G21" s="76"/>
      <c r="H21" s="77"/>
      <c r="I21" s="76"/>
      <c r="J21" s="77"/>
      <c r="K21" s="79"/>
      <c r="L21" s="34"/>
    </row>
    <row r="22" spans="1:12" s="9" customFormat="1" ht="25.5" customHeight="1">
      <c r="A22" s="74"/>
      <c r="B22" s="75"/>
      <c r="C22" s="76"/>
      <c r="D22" s="77"/>
      <c r="E22" s="76"/>
      <c r="F22" s="77"/>
      <c r="G22" s="76"/>
      <c r="H22" s="77"/>
      <c r="I22" s="76"/>
      <c r="J22" s="77"/>
      <c r="K22" s="79"/>
      <c r="L22" s="34"/>
    </row>
    <row r="23" spans="1:12" s="9" customFormat="1" ht="25.5" customHeight="1">
      <c r="A23" s="74"/>
      <c r="B23" s="75"/>
      <c r="C23" s="76"/>
      <c r="D23" s="77"/>
      <c r="E23" s="76"/>
      <c r="F23" s="77"/>
      <c r="G23" s="76"/>
      <c r="H23" s="77"/>
      <c r="I23" s="76"/>
      <c r="J23" s="77"/>
      <c r="K23" s="79"/>
      <c r="L23" s="34"/>
    </row>
    <row r="24" spans="1:12" s="9" customFormat="1" ht="25.5" customHeight="1">
      <c r="A24" s="74"/>
      <c r="B24" s="75"/>
      <c r="C24" s="76"/>
      <c r="D24" s="77"/>
      <c r="E24" s="76"/>
      <c r="F24" s="77"/>
      <c r="G24" s="76"/>
      <c r="H24" s="77"/>
      <c r="I24" s="76"/>
      <c r="J24" s="77"/>
      <c r="K24" s="79"/>
      <c r="L24" s="34"/>
    </row>
    <row r="25" spans="1:12" s="9" customFormat="1" ht="25.5" customHeight="1">
      <c r="A25" s="74"/>
      <c r="B25" s="75"/>
      <c r="C25" s="76"/>
      <c r="D25" s="77"/>
      <c r="E25" s="76"/>
      <c r="F25" s="77"/>
      <c r="G25" s="76"/>
      <c r="H25" s="77"/>
      <c r="I25" s="76"/>
      <c r="J25" s="77"/>
      <c r="K25" s="79"/>
      <c r="L25" s="34"/>
    </row>
    <row r="26" spans="1:12" s="9" customFormat="1" ht="25.5" customHeight="1">
      <c r="A26" s="74"/>
      <c r="B26" s="75"/>
      <c r="C26" s="76"/>
      <c r="D26" s="77"/>
      <c r="E26" s="76"/>
      <c r="F26" s="77"/>
      <c r="G26" s="76"/>
      <c r="H26" s="77"/>
      <c r="I26" s="76"/>
      <c r="J26" s="77"/>
      <c r="K26" s="79"/>
      <c r="L26" s="34"/>
    </row>
    <row r="27" spans="1:12" s="9" customFormat="1" ht="25.5" customHeight="1">
      <c r="A27" s="74"/>
      <c r="B27" s="75"/>
      <c r="C27" s="76"/>
      <c r="D27" s="77"/>
      <c r="E27" s="76"/>
      <c r="F27" s="77"/>
      <c r="G27" s="76"/>
      <c r="H27" s="77"/>
      <c r="I27" s="76"/>
      <c r="J27" s="77"/>
      <c r="K27" s="79"/>
      <c r="L27" s="34"/>
    </row>
    <row r="28" spans="1:12" s="9" customFormat="1" ht="25.5" customHeight="1">
      <c r="A28" s="74"/>
      <c r="B28" s="75"/>
      <c r="C28" s="76"/>
      <c r="D28" s="77"/>
      <c r="E28" s="76"/>
      <c r="F28" s="77"/>
      <c r="G28" s="76"/>
      <c r="H28" s="77"/>
      <c r="I28" s="76"/>
      <c r="J28" s="77"/>
      <c r="K28" s="79"/>
      <c r="L28" s="34"/>
    </row>
    <row r="29" spans="1:12" s="9" customFormat="1" ht="25.5" customHeight="1">
      <c r="A29" s="74"/>
      <c r="B29" s="75"/>
      <c r="C29" s="76"/>
      <c r="D29" s="77"/>
      <c r="E29" s="76"/>
      <c r="F29" s="77"/>
      <c r="G29" s="76"/>
      <c r="H29" s="77"/>
      <c r="I29" s="76"/>
      <c r="J29" s="77"/>
      <c r="K29" s="79"/>
      <c r="L29" s="34"/>
    </row>
    <row r="30" spans="1:12" s="9" customFormat="1" ht="25.5" customHeight="1">
      <c r="A30" s="74"/>
      <c r="B30" s="75"/>
      <c r="C30" s="76"/>
      <c r="D30" s="77"/>
      <c r="E30" s="76"/>
      <c r="F30" s="77"/>
      <c r="G30" s="76"/>
      <c r="H30" s="77"/>
      <c r="I30" s="76"/>
      <c r="J30" s="77"/>
      <c r="K30" s="79"/>
      <c r="L30" s="34"/>
    </row>
    <row r="31" spans="1:12" s="9" customFormat="1" ht="25.5" customHeight="1">
      <c r="A31" s="74"/>
      <c r="B31" s="75"/>
      <c r="C31" s="76"/>
      <c r="D31" s="77"/>
      <c r="E31" s="76"/>
      <c r="F31" s="77"/>
      <c r="G31" s="76"/>
      <c r="H31" s="77"/>
      <c r="I31" s="76"/>
      <c r="J31" s="77"/>
      <c r="K31" s="79"/>
      <c r="L31" s="34"/>
    </row>
    <row r="32" spans="1:12" s="9" customFormat="1" ht="25.5" customHeight="1">
      <c r="A32" s="74"/>
      <c r="B32" s="75"/>
      <c r="C32" s="76"/>
      <c r="D32" s="77"/>
      <c r="E32" s="76"/>
      <c r="F32" s="77"/>
      <c r="G32" s="76"/>
      <c r="H32" s="77"/>
      <c r="I32" s="76"/>
      <c r="J32" s="77"/>
      <c r="K32" s="79"/>
      <c r="L32" s="34"/>
    </row>
    <row r="33" spans="1:14" s="9" customFormat="1" ht="25.5" customHeight="1">
      <c r="A33" s="74"/>
      <c r="B33" s="75"/>
      <c r="C33" s="76"/>
      <c r="D33" s="77"/>
      <c r="E33" s="76"/>
      <c r="F33" s="77"/>
      <c r="G33" s="76"/>
      <c r="H33" s="77"/>
      <c r="I33" s="76"/>
      <c r="J33" s="77"/>
      <c r="K33" s="79"/>
      <c r="L33" s="34"/>
    </row>
    <row r="34" spans="1:14" s="9" customFormat="1" ht="25.5" customHeight="1">
      <c r="A34" s="74"/>
      <c r="B34" s="75"/>
      <c r="C34" s="76"/>
      <c r="D34" s="77"/>
      <c r="E34" s="76"/>
      <c r="F34" s="77"/>
      <c r="G34" s="76"/>
      <c r="H34" s="77"/>
      <c r="I34" s="76"/>
      <c r="J34" s="77"/>
      <c r="K34" s="79"/>
      <c r="L34" s="34"/>
    </row>
    <row r="35" spans="1:14" s="9" customFormat="1" ht="25.5" customHeight="1">
      <c r="A35" s="74"/>
      <c r="B35" s="75"/>
      <c r="C35" s="76"/>
      <c r="D35" s="77"/>
      <c r="E35" s="76"/>
      <c r="F35" s="77"/>
      <c r="G35" s="76"/>
      <c r="H35" s="77"/>
      <c r="I35" s="76"/>
      <c r="J35" s="77"/>
      <c r="K35" s="79"/>
      <c r="L35" s="34"/>
    </row>
    <row r="36" spans="1:14" s="9" customFormat="1" ht="25.5" customHeight="1">
      <c r="A36" s="74"/>
      <c r="B36" s="75"/>
      <c r="C36" s="76"/>
      <c r="D36" s="77"/>
      <c r="E36" s="76"/>
      <c r="F36" s="77"/>
      <c r="G36" s="76"/>
      <c r="H36" s="77"/>
      <c r="I36" s="76"/>
      <c r="J36" s="77"/>
      <c r="K36" s="79"/>
      <c r="L36" s="34"/>
    </row>
    <row r="37" spans="1:14" s="9" customFormat="1" ht="25.5" customHeight="1">
      <c r="A37" s="74"/>
      <c r="B37" s="75"/>
      <c r="C37" s="76"/>
      <c r="D37" s="77"/>
      <c r="E37" s="76"/>
      <c r="F37" s="77"/>
      <c r="G37" s="76"/>
      <c r="H37" s="77"/>
      <c r="I37" s="76"/>
      <c r="J37" s="77"/>
      <c r="K37" s="78"/>
      <c r="L37" s="34"/>
    </row>
    <row r="38" spans="1:14" s="17" customFormat="1">
      <c r="A38" s="18"/>
      <c r="B38" s="18"/>
      <c r="C38" s="18"/>
      <c r="D38" s="18"/>
      <c r="E38" s="18"/>
      <c r="F38" s="18"/>
      <c r="G38" s="18"/>
      <c r="H38" s="18"/>
      <c r="I38" s="18"/>
      <c r="J38" s="18"/>
      <c r="L38" s="41"/>
      <c r="M38"/>
      <c r="N38"/>
    </row>
  </sheetData>
  <sheetProtection password="81F4" sheet="1" objects="1" scenarios="1"/>
  <dataConsolidate/>
  <mergeCells count="12">
    <mergeCell ref="E7:F7"/>
    <mergeCell ref="G7:H7"/>
    <mergeCell ref="A3:H3"/>
    <mergeCell ref="J2:K2"/>
    <mergeCell ref="B4:D4"/>
    <mergeCell ref="A6:B7"/>
    <mergeCell ref="C6:D7"/>
    <mergeCell ref="E6:H6"/>
    <mergeCell ref="I6:J7"/>
    <mergeCell ref="K6:K8"/>
    <mergeCell ref="F4:H4"/>
    <mergeCell ref="J4:K4"/>
  </mergeCells>
  <dataValidations count="2">
    <dataValidation type="time" allowBlank="1" showInputMessage="1" showErrorMessage="1" error="Vérifier l'horaire_x000a_Format 00:00" prompt="Format 00:00" sqref="D9:D37 H9:H37 F9:F37 J9:J37">
      <formula1>0</formula1>
      <formula2>0.999305555555556</formula2>
    </dataValidation>
    <dataValidation type="date" allowBlank="1" showInputMessage="1" showErrorMessage="1" error="Date non prévue au calendrier !" sqref="C9:C37 E9:E37 G9:G37 I9:I37">
      <formula1>40544</formula1>
      <formula2>44196</formula2>
    </dataValidation>
  </dataValidations>
  <printOptions horizontalCentered="1" verticalCentered="1"/>
  <pageMargins left="0" right="0" top="0" bottom="0" header="0" footer="0"/>
  <pageSetup paperSize="9" scale="80" fitToHeight="2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3" name="Button 2">
              <controlPr defaultSize="0" print="0" autoFill="0" autoPict="0" macro="[0]!Macro9">
                <anchor moveWithCells="1" sizeWithCells="1">
                  <from>
                    <xdr:col>2</xdr:col>
                    <xdr:colOff>292100</xdr:colOff>
                    <xdr:row>0</xdr:row>
                    <xdr:rowOff>139700</xdr:rowOff>
                  </from>
                  <to>
                    <xdr:col>4</xdr:col>
                    <xdr:colOff>317500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'FRAIS KM'!$C$25:$C$26</xm:f>
          </x14:formula1>
          <xm:sqref>K9:K37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 enableFormatConditionsCalculation="0"/>
  <dimension ref="A1:F30"/>
  <sheetViews>
    <sheetView topLeftCell="C1" workbookViewId="0">
      <selection activeCell="C12" sqref="C12:F12"/>
    </sheetView>
  </sheetViews>
  <sheetFormatPr baseColWidth="10" defaultRowHeight="14" x14ac:dyDescent="0"/>
  <cols>
    <col min="1" max="1" width="6.83203125" hidden="1" customWidth="1"/>
    <col min="2" max="2" width="5.1640625" style="1" hidden="1" customWidth="1"/>
    <col min="3" max="3" width="47.33203125" customWidth="1"/>
    <col min="4" max="4" width="22.6640625" customWidth="1"/>
    <col min="5" max="5" width="20.83203125" customWidth="1"/>
    <col min="6" max="6" width="23.1640625" customWidth="1"/>
  </cols>
  <sheetData>
    <row r="1" spans="1:6" ht="27.75" customHeight="1">
      <c r="A1" s="20" t="s">
        <v>49</v>
      </c>
      <c r="B1" s="21"/>
      <c r="C1" s="4" t="s">
        <v>29</v>
      </c>
      <c r="D1" s="5" t="s">
        <v>30</v>
      </c>
      <c r="E1" s="5" t="s">
        <v>31</v>
      </c>
      <c r="F1" s="5" t="s">
        <v>32</v>
      </c>
    </row>
    <row r="2" spans="1:6">
      <c r="A2" s="20" t="s">
        <v>39</v>
      </c>
      <c r="B2" s="21"/>
      <c r="C2" s="354" t="s">
        <v>26</v>
      </c>
      <c r="D2" s="354"/>
      <c r="E2" s="354"/>
      <c r="F2" s="354"/>
    </row>
    <row r="3" spans="1:6" ht="48.75" customHeight="1">
      <c r="A3" s="20" t="s">
        <v>40</v>
      </c>
      <c r="B3" s="22"/>
      <c r="C3" s="3" t="s">
        <v>33</v>
      </c>
      <c r="D3" s="29">
        <v>0.25</v>
      </c>
      <c r="E3" s="29">
        <v>0.31</v>
      </c>
      <c r="F3" s="29">
        <v>0.18</v>
      </c>
    </row>
    <row r="4" spans="1:6" ht="18.75" customHeight="1">
      <c r="A4" s="23" t="s">
        <v>41</v>
      </c>
      <c r="B4" s="21"/>
      <c r="C4" s="3" t="s">
        <v>34</v>
      </c>
      <c r="D4" s="7">
        <v>40.5</v>
      </c>
      <c r="E4" s="7">
        <v>48.6</v>
      </c>
      <c r="F4" s="7">
        <v>28.9</v>
      </c>
    </row>
    <row r="5" spans="1:6" ht="18.75" customHeight="1">
      <c r="A5" s="20" t="s">
        <v>42</v>
      </c>
      <c r="B5" s="21"/>
      <c r="C5" s="3" t="s">
        <v>35</v>
      </c>
      <c r="D5" s="7">
        <v>40.5</v>
      </c>
      <c r="E5" s="7">
        <v>48.6</v>
      </c>
      <c r="F5" s="7">
        <v>28.9</v>
      </c>
    </row>
    <row r="6" spans="1:6" ht="18.75" customHeight="1">
      <c r="A6" s="20" t="s">
        <v>43</v>
      </c>
      <c r="B6" s="22"/>
      <c r="C6" s="3" t="s">
        <v>36</v>
      </c>
      <c r="D6" s="7">
        <v>42.8</v>
      </c>
      <c r="E6" s="7">
        <v>73</v>
      </c>
      <c r="F6" s="7">
        <v>30.1</v>
      </c>
    </row>
    <row r="7" spans="1:6">
      <c r="A7" s="23" t="s">
        <v>44</v>
      </c>
      <c r="B7" s="21"/>
      <c r="C7" s="354" t="s">
        <v>27</v>
      </c>
      <c r="D7" s="354"/>
      <c r="E7" s="354"/>
      <c r="F7" s="354"/>
    </row>
    <row r="8" spans="1:6" ht="51.75" customHeight="1">
      <c r="A8" s="20" t="s">
        <v>45</v>
      </c>
      <c r="B8" s="24"/>
      <c r="C8" s="6" t="s">
        <v>33</v>
      </c>
      <c r="D8" s="30">
        <v>0.32</v>
      </c>
      <c r="E8" s="30">
        <v>0.39</v>
      </c>
      <c r="F8" s="30">
        <v>0.23</v>
      </c>
    </row>
    <row r="9" spans="1:6" ht="18.75" customHeight="1">
      <c r="A9" s="20" t="s">
        <v>46</v>
      </c>
      <c r="B9" s="21"/>
      <c r="C9" s="3" t="s">
        <v>34</v>
      </c>
      <c r="D9" s="7">
        <v>43.9</v>
      </c>
      <c r="E9" s="7">
        <v>53.2</v>
      </c>
      <c r="F9" s="7">
        <v>31.2</v>
      </c>
    </row>
    <row r="10" spans="1:6" ht="18.75" customHeight="1">
      <c r="A10" s="20" t="s">
        <v>47</v>
      </c>
      <c r="B10" s="21"/>
      <c r="C10" s="3" t="s">
        <v>35</v>
      </c>
      <c r="D10" s="7">
        <v>43.9</v>
      </c>
      <c r="E10" s="7">
        <v>53.2</v>
      </c>
      <c r="F10" s="7">
        <v>31.2</v>
      </c>
    </row>
    <row r="11" spans="1:6" ht="18.75" customHeight="1">
      <c r="A11" s="20" t="s">
        <v>48</v>
      </c>
      <c r="B11" s="21"/>
      <c r="C11" s="3" t="s">
        <v>36</v>
      </c>
      <c r="D11" s="7">
        <v>47.5</v>
      </c>
      <c r="E11" s="7">
        <v>56.7</v>
      </c>
      <c r="F11" s="7">
        <v>33.5</v>
      </c>
    </row>
    <row r="12" spans="1:6">
      <c r="A12" s="20"/>
      <c r="B12" s="21"/>
      <c r="C12" s="354" t="s">
        <v>28</v>
      </c>
      <c r="D12" s="354"/>
      <c r="E12" s="354"/>
      <c r="F12" s="354"/>
    </row>
    <row r="13" spans="1:6" ht="56.25" customHeight="1">
      <c r="A13" s="20"/>
      <c r="B13" s="24"/>
      <c r="C13" s="6" t="s">
        <v>33</v>
      </c>
      <c r="D13" s="30">
        <v>0.35</v>
      </c>
      <c r="E13" s="30">
        <v>0.43</v>
      </c>
      <c r="F13" s="30">
        <v>0.25</v>
      </c>
    </row>
    <row r="14" spans="1:6" ht="21.75" customHeight="1">
      <c r="A14" s="20"/>
      <c r="B14" s="21"/>
      <c r="C14" s="3" t="s">
        <v>34</v>
      </c>
      <c r="D14" s="7">
        <v>47.5</v>
      </c>
      <c r="E14" s="7">
        <v>56.7</v>
      </c>
      <c r="F14" s="7">
        <v>33.5</v>
      </c>
    </row>
    <row r="15" spans="1:6" ht="21.75" customHeight="1">
      <c r="A15" s="20"/>
      <c r="B15" s="21"/>
      <c r="C15" s="3" t="s">
        <v>35</v>
      </c>
      <c r="D15" s="7">
        <v>47.5</v>
      </c>
      <c r="E15" s="7">
        <v>56.7</v>
      </c>
      <c r="F15" s="7">
        <v>33.5</v>
      </c>
    </row>
    <row r="16" spans="1:6" ht="21.75" customHeight="1">
      <c r="A16" s="20"/>
      <c r="B16" s="21"/>
      <c r="C16" s="3" t="s">
        <v>36</v>
      </c>
      <c r="D16" s="7">
        <v>49.8</v>
      </c>
      <c r="E16" s="7">
        <v>59</v>
      </c>
      <c r="F16" s="7">
        <v>34.799999999999997</v>
      </c>
    </row>
    <row r="17" spans="1:6" ht="54.75" customHeight="1">
      <c r="A17" s="20"/>
      <c r="B17" s="21"/>
      <c r="C17" s="4" t="s">
        <v>29</v>
      </c>
      <c r="D17" s="4" t="s">
        <v>37</v>
      </c>
      <c r="E17" s="4" t="s">
        <v>38</v>
      </c>
      <c r="F17" s="2"/>
    </row>
    <row r="18" spans="1:6" ht="54" customHeight="1">
      <c r="A18" s="20"/>
      <c r="B18" s="24"/>
      <c r="C18" s="6" t="s">
        <v>33</v>
      </c>
      <c r="D18" s="31">
        <v>0.12</v>
      </c>
      <c r="E18" s="31">
        <v>0.09</v>
      </c>
      <c r="F18" s="2"/>
    </row>
    <row r="19" spans="1:6" ht="27.75" customHeight="1">
      <c r="A19" s="20"/>
      <c r="B19" s="21"/>
      <c r="C19" s="3" t="s">
        <v>34</v>
      </c>
      <c r="D19" s="8">
        <v>20.3</v>
      </c>
      <c r="E19" s="8">
        <v>12.2</v>
      </c>
      <c r="F19" s="2"/>
    </row>
    <row r="20" spans="1:6" ht="27.75" customHeight="1">
      <c r="A20" s="20"/>
      <c r="B20" s="21"/>
      <c r="C20" s="3" t="s">
        <v>35</v>
      </c>
      <c r="D20" s="8">
        <v>20.3</v>
      </c>
      <c r="E20" s="8">
        <v>20.3</v>
      </c>
      <c r="F20" s="2"/>
    </row>
    <row r="21" spans="1:6" ht="27.75" customHeight="1">
      <c r="A21" s="20"/>
      <c r="B21" s="21"/>
      <c r="C21" s="3" t="s">
        <v>36</v>
      </c>
      <c r="D21" s="8">
        <v>21.4</v>
      </c>
      <c r="E21" s="8">
        <v>12.8</v>
      </c>
      <c r="F21" s="2"/>
    </row>
    <row r="22" spans="1:6">
      <c r="A22" s="20"/>
      <c r="B22" s="25"/>
    </row>
    <row r="23" spans="1:6">
      <c r="A23" s="20"/>
      <c r="B23" s="25"/>
      <c r="C23" s="27" t="s">
        <v>50</v>
      </c>
    </row>
    <row r="24" spans="1:6">
      <c r="A24" s="20"/>
      <c r="B24" s="25"/>
    </row>
    <row r="25" spans="1:6">
      <c r="A25" s="20"/>
      <c r="B25" s="25"/>
      <c r="C25" s="28" t="s">
        <v>61</v>
      </c>
    </row>
    <row r="26" spans="1:6">
      <c r="A26" s="20"/>
      <c r="B26" s="25"/>
      <c r="C26" t="s">
        <v>62</v>
      </c>
    </row>
    <row r="27" spans="1:6">
      <c r="A27" s="20"/>
      <c r="B27" s="25"/>
    </row>
    <row r="28" spans="1:6">
      <c r="A28" s="20"/>
      <c r="B28" s="25"/>
      <c r="C28" s="125">
        <v>1</v>
      </c>
    </row>
    <row r="29" spans="1:6">
      <c r="A29" s="20"/>
      <c r="B29" s="25"/>
      <c r="C29" s="125">
        <v>2</v>
      </c>
    </row>
    <row r="30" spans="1:6">
      <c r="A30" s="20"/>
      <c r="B30" s="26"/>
    </row>
  </sheetData>
  <sheetProtection password="81F4" sheet="1" objects="1" scenarios="1"/>
  <customSheetViews>
    <customSheetView guid="{D4E34DDC-BCB6-4499-BEFE-FA41A6E70DF9}" hiddenColumns="1" topLeftCell="C1">
      <selection activeCell="F9" sqref="F9"/>
      <printOptions horizontalCentered="1" verticalCentered="1"/>
      <pageSetup paperSize="9" scale="80" orientation="landscape"/>
    </customSheetView>
    <customSheetView guid="{20913421-A6C3-4C80-88CE-5C0138370E0C}" hiddenColumns="1" topLeftCell="C1">
      <selection activeCell="F9" sqref="F9"/>
      <printOptions horizontalCentered="1" verticalCentered="1"/>
      <pageSetup paperSize="9" scale="80" orientation="landscape"/>
    </customSheetView>
  </customSheetViews>
  <mergeCells count="3">
    <mergeCell ref="C2:F2"/>
    <mergeCell ref="C7:F7"/>
    <mergeCell ref="C12:F12"/>
  </mergeCells>
  <printOptions horizontalCentered="1" verticalCentered="1"/>
  <pageMargins left="0" right="0" top="0" bottom="0" header="0" footer="0"/>
  <pageSetup paperSize="9" scale="80" orientation="landscape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3" name="Button 2">
              <controlPr defaultSize="0" print="0" autoFill="0" autoPict="0" macro="[0]!Macro9">
                <anchor moveWithCells="1" sizeWithCells="1">
                  <from>
                    <xdr:col>6</xdr:col>
                    <xdr:colOff>431800</xdr:colOff>
                    <xdr:row>0</xdr:row>
                    <xdr:rowOff>228600</xdr:rowOff>
                  </from>
                  <to>
                    <xdr:col>8</xdr:col>
                    <xdr:colOff>609600</xdr:colOff>
                    <xdr:row>3</xdr:row>
                    <xdr:rowOff>165100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 enableFormatConditionsCalculation="0"/>
  <dimension ref="A1:H10"/>
  <sheetViews>
    <sheetView showGridLines="0" zoomScale="130" zoomScaleNormal="130" zoomScalePageLayoutView="130" workbookViewId="0">
      <selection activeCell="D3" sqref="D3"/>
    </sheetView>
  </sheetViews>
  <sheetFormatPr baseColWidth="10" defaultRowHeight="14" x14ac:dyDescent="0"/>
  <cols>
    <col min="1" max="1" width="22.83203125" style="9" customWidth="1"/>
    <col min="2" max="2" width="70" style="9" customWidth="1"/>
    <col min="3" max="4" width="15.5" style="9" customWidth="1"/>
    <col min="8" max="8" width="0" hidden="1" customWidth="1"/>
  </cols>
  <sheetData>
    <row r="1" spans="1:8" ht="30">
      <c r="A1" s="35"/>
      <c r="B1" s="36" t="s">
        <v>82</v>
      </c>
      <c r="C1" s="37" t="s">
        <v>102</v>
      </c>
      <c r="D1" s="38" t="s">
        <v>80</v>
      </c>
      <c r="H1">
        <v>1</v>
      </c>
    </row>
    <row r="2" spans="1:8" ht="32.25" customHeight="1">
      <c r="A2" s="68" t="s">
        <v>59</v>
      </c>
      <c r="B2" s="99" t="s">
        <v>60</v>
      </c>
      <c r="C2" s="69"/>
      <c r="D2" s="69"/>
      <c r="H2">
        <v>0</v>
      </c>
    </row>
    <row r="3" spans="1:8" s="59" customFormat="1" ht="30" customHeight="1">
      <c r="A3" s="68" t="s">
        <v>83</v>
      </c>
      <c r="B3" s="60" t="s">
        <v>108</v>
      </c>
      <c r="C3" s="58"/>
      <c r="D3" s="58"/>
    </row>
    <row r="4" spans="1:8" ht="28.5" customHeight="1">
      <c r="A4" s="355" t="s">
        <v>25</v>
      </c>
      <c r="B4" s="355"/>
      <c r="C4" s="70">
        <f>C2*C3</f>
        <v>0</v>
      </c>
      <c r="D4" s="70">
        <f>D2*D3</f>
        <v>0</v>
      </c>
    </row>
    <row r="5" spans="1:8" ht="28.5" customHeight="1">
      <c r="A5" s="356" t="s">
        <v>81</v>
      </c>
      <c r="B5" s="356"/>
      <c r="C5" s="356"/>
      <c r="D5" s="357"/>
    </row>
    <row r="6" spans="1:8">
      <c r="A6" s="67" t="s">
        <v>79</v>
      </c>
    </row>
    <row r="7" spans="1:8">
      <c r="A7" s="10"/>
    </row>
    <row r="8" spans="1:8">
      <c r="A8" s="95" t="s">
        <v>103</v>
      </c>
    </row>
    <row r="10" spans="1:8" ht="18">
      <c r="A10" s="61"/>
    </row>
  </sheetData>
  <sheetProtection password="81F2" sheet="1" objects="1" scenarios="1"/>
  <customSheetViews>
    <customSheetView guid="{D4E34DDC-BCB6-4499-BEFE-FA41A6E70DF9}" scale="130" showGridLines="0">
      <selection activeCell="B8" sqref="B8"/>
      <printOptions horizontalCentered="1" verticalCentered="1"/>
      <pageSetup paperSize="9" orientation="landscape"/>
    </customSheetView>
    <customSheetView guid="{20913421-A6C3-4C80-88CE-5C0138370E0C}" scale="130" showGridLines="0">
      <selection activeCell="B8" sqref="B8"/>
      <printOptions horizontalCentered="1" verticalCentered="1"/>
      <pageSetup paperSize="9" orientation="landscape"/>
    </customSheetView>
  </customSheetViews>
  <mergeCells count="2">
    <mergeCell ref="A4:B4"/>
    <mergeCell ref="A5:D5"/>
  </mergeCells>
  <dataValidations count="2">
    <dataValidation type="decimal" allowBlank="1" showInputMessage="1" showErrorMessage="1" error="Vérifier le montant !" sqref="C2">
      <formula1>0</formula1>
      <formula2>1000000</formula2>
    </dataValidation>
    <dataValidation type="decimal" allowBlank="1" showInputMessage="1" showErrorMessage="1" error="Vérifier le montant" sqref="C3">
      <formula1>0</formula1>
      <formula2>10000000</formula2>
    </dataValidation>
  </dataValidations>
  <hyperlinks>
    <hyperlink ref="B2" r:id="rId1"/>
    <hyperlink ref="A8" r:id="rId2"/>
    <hyperlink ref="B3" r:id="rId3"/>
  </hyperlinks>
  <printOptions horizontalCentered="1" verticalCentered="1"/>
  <pageMargins left="0" right="0" top="0" bottom="0" header="0" footer="0"/>
  <pageSetup paperSize="9" orientation="landscape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6" name="Button 7">
              <controlPr defaultSize="0" print="0" autoFill="0" autoPict="0" macro="[0]!Macro7">
                <anchor moveWithCells="1" sizeWithCells="1">
                  <from>
                    <xdr:col>2</xdr:col>
                    <xdr:colOff>12700</xdr:colOff>
                    <xdr:row>5</xdr:row>
                    <xdr:rowOff>127000</xdr:rowOff>
                  </from>
                  <to>
                    <xdr:col>3</xdr:col>
                    <xdr:colOff>25400</xdr:colOff>
                    <xdr:row>9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ETAT DE FRAIS</vt:lpstr>
      <vt:lpstr>ANNEXE</vt:lpstr>
      <vt:lpstr>FRAIS KM</vt:lpstr>
      <vt:lpstr>indemnites etrangeres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Marc</dc:creator>
  <cp:lastModifiedBy>David Ollivier</cp:lastModifiedBy>
  <cp:lastPrinted>2016-11-14T14:16:43Z</cp:lastPrinted>
  <dcterms:created xsi:type="dcterms:W3CDTF">2012-01-09T15:04:24Z</dcterms:created>
  <dcterms:modified xsi:type="dcterms:W3CDTF">2018-07-04T13:27:24Z</dcterms:modified>
</cp:coreProperties>
</file>